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havl\Documents\OBEC BOHY\2016\"/>
    </mc:Choice>
  </mc:AlternateContent>
  <bookViews>
    <workbookView xWindow="240" yWindow="120" windowWidth="20115" windowHeight="7995"/>
  </bookViews>
  <sheets>
    <sheet name="Návrh" sheetId="1" r:id="rId1"/>
  </sheets>
  <definedNames>
    <definedName name="_xlnm.Print_Area" localSheetId="0">Návrh!$A$1:$F$166</definedName>
  </definedNames>
  <calcPr calcId="162913"/>
</workbook>
</file>

<file path=xl/calcChain.xml><?xml version="1.0" encoding="utf-8"?>
<calcChain xmlns="http://schemas.openxmlformats.org/spreadsheetml/2006/main">
  <c r="C57" i="1" l="1"/>
  <c r="C52" i="1"/>
  <c r="F10" i="1"/>
  <c r="D104" i="1" l="1"/>
  <c r="D103" i="1"/>
  <c r="C22" i="1"/>
  <c r="C21" i="1"/>
  <c r="C20" i="1"/>
  <c r="C18" i="1"/>
  <c r="D15" i="1"/>
  <c r="E15" i="1"/>
  <c r="B15" i="1"/>
  <c r="C14" i="1"/>
  <c r="C13" i="1"/>
  <c r="F9" i="1"/>
  <c r="F11" i="1"/>
  <c r="F13" i="1"/>
  <c r="F14" i="1"/>
  <c r="F8" i="1"/>
  <c r="C9" i="1"/>
  <c r="C10" i="1"/>
  <c r="C11" i="1"/>
  <c r="C8" i="1"/>
  <c r="D99" i="1"/>
  <c r="C15" i="1" l="1"/>
  <c r="B106" i="1"/>
  <c r="F99" i="1"/>
  <c r="E99" i="1"/>
  <c r="C83" i="1" s="1"/>
  <c r="E23" i="1"/>
  <c r="D23" i="1"/>
  <c r="C23" i="1"/>
  <c r="B23" i="1"/>
  <c r="C61" i="1"/>
  <c r="B61" i="1"/>
  <c r="D106" i="1" l="1"/>
  <c r="F15" i="1"/>
  <c r="C12" i="1"/>
  <c r="D12" i="1"/>
  <c r="E12" i="1"/>
  <c r="B12" i="1"/>
  <c r="F12" i="1" l="1"/>
  <c r="B16" i="1"/>
  <c r="C16" i="1"/>
  <c r="E16" i="1"/>
  <c r="D16" i="1"/>
  <c r="F16" i="1" l="1"/>
</calcChain>
</file>

<file path=xl/sharedStrings.xml><?xml version="1.0" encoding="utf-8"?>
<sst xmlns="http://schemas.openxmlformats.org/spreadsheetml/2006/main" count="133" uniqueCount="125">
  <si>
    <t>Obec Bohy, Bohy 31, 331 41 Kralovice, IČ: 00572977</t>
  </si>
  <si>
    <t>Položka</t>
  </si>
  <si>
    <t>(§ 17 zákona č. 250/2000 Sb., o rozpočtových pravidlech územních rozpočtů, ve znění platných předpisů)</t>
  </si>
  <si>
    <t>Schválený rozpočet</t>
  </si>
  <si>
    <t>Upravený rozpočet</t>
  </si>
  <si>
    <t>Třída 1 - Daňové příjmy</t>
  </si>
  <si>
    <t>Třída 2 - Nedaňové příjmy</t>
  </si>
  <si>
    <t>Třída 3 - Kapitálové příjmy</t>
  </si>
  <si>
    <t>Třída 4 - Přijaté dotace</t>
  </si>
  <si>
    <t>Příjmy celkem</t>
  </si>
  <si>
    <t>Třída 5 - Běžné výdaje</t>
  </si>
  <si>
    <t>Třída 6 - Kapitálové výdaje</t>
  </si>
  <si>
    <t>Výdaje celkem</t>
  </si>
  <si>
    <t>Saldo:Příjmy - výdaje</t>
  </si>
  <si>
    <t>Třída 8 - financování</t>
  </si>
  <si>
    <t>Dlouhodobý nehmotný majetek</t>
  </si>
  <si>
    <t>Stavby</t>
  </si>
  <si>
    <t>Pozemky</t>
  </si>
  <si>
    <t>Celkem</t>
  </si>
  <si>
    <t>Rozpočtová opatření</t>
  </si>
  <si>
    <t>Přijaté úvěry a půjčky</t>
  </si>
  <si>
    <t>Splátky úvěrů</t>
  </si>
  <si>
    <t>Prostředky minulých let</t>
  </si>
  <si>
    <t>Financování celkem</t>
  </si>
  <si>
    <t>Fond rezerv</t>
  </si>
  <si>
    <t>Fondy ostatní</t>
  </si>
  <si>
    <t>Přebytek (-), ztráta (+)</t>
  </si>
  <si>
    <t>Údaje o plnění rozpočtu příjmů, výdajů a o dalších finančních operacích v plném členění podle rozpočtové skladby jsou k nahlédnutí</t>
  </si>
  <si>
    <t>na obecním úřadě (výkaz FIN 2-12, rozbor čerpání příjmů a výdajů).</t>
  </si>
  <si>
    <t>Poznámka</t>
  </si>
  <si>
    <t>Samostatné movité věci</t>
  </si>
  <si>
    <t>Kulturní předměty</t>
  </si>
  <si>
    <t>Prostředky na běžném účtě</t>
  </si>
  <si>
    <t>Rozpis vrácených nevyčerpaných finančních prostředků je zpracován v tabulce B.</t>
  </si>
  <si>
    <t>ÚZ</t>
  </si>
  <si>
    <t>Rozpočet</t>
  </si>
  <si>
    <t>Čerpání</t>
  </si>
  <si>
    <t>Vráceno dne</t>
  </si>
  <si>
    <t>2. Hospodaření s majetkem obce</t>
  </si>
  <si>
    <t>3. Vyúčtování finančních vztahů ke státnímu rozpočtu a ostatním rozpočtům veřejné úrovně</t>
  </si>
  <si>
    <t>Předkládá:</t>
  </si>
  <si>
    <t>Lenka Havlíčková - starostka obce</t>
  </si>
  <si>
    <t>Vyvěšeno na úřední desce dne:</t>
  </si>
  <si>
    <t>Svěšeno z úřední desky dne:</t>
  </si>
  <si>
    <t>Skutečnost</t>
  </si>
  <si>
    <t>tabulka A (v Kč)</t>
  </si>
  <si>
    <t>tabulka B (v Kč)</t>
  </si>
  <si>
    <t>Vráceno</t>
  </si>
  <si>
    <t>Závěr zprávy:</t>
  </si>
  <si>
    <t>Schváleno:</t>
  </si>
  <si>
    <t>Návrh na usnesení:</t>
  </si>
  <si>
    <t>Účel dotace</t>
  </si>
  <si>
    <t>Na elektronické úřední desce vyvěšeno dne:</t>
  </si>
  <si>
    <t>Z elektronické úřední desky svěšeno dne:</t>
  </si>
  <si>
    <t>Zásoby</t>
  </si>
  <si>
    <t>Pohledávky</t>
  </si>
  <si>
    <t>příspěvek na výkon státní správy</t>
  </si>
  <si>
    <t>fin.příspěvek na hospodaření v lesích</t>
  </si>
  <si>
    <t>příspěvek na poskyt.pečovatelské služby</t>
  </si>
  <si>
    <t>Nedokončené investice</t>
  </si>
  <si>
    <t>korekce</t>
  </si>
  <si>
    <t xml:space="preserve">Přezkoumání bylo provedeno v souladu se zákonem č. 420/2004 Sb., o přezkoumávání hospodaření územních samosprávných celků </t>
  </si>
  <si>
    <t>a dobrovolných svazků obcí, zákona č. 128/2000 Sb., o obcích, ve znění pozdějších předpisů a zákona č. 250/2000 Sb.,</t>
  </si>
  <si>
    <t xml:space="preserve"> o rozpočtových pravidlech územních rozpočtů.</t>
  </si>
  <si>
    <t>Výkaz Fin 2-12 M Výkaz pro hodnocení plnění rozpočtu ÚSC - k nahlédnutí na OÚ nebo na el.desce</t>
  </si>
  <si>
    <t>% plnění k uprav.rozpočtu</t>
  </si>
  <si>
    <t>Přílohy závěrečného účtu:</t>
  </si>
  <si>
    <t>Pokladna</t>
  </si>
  <si>
    <t>Majetek obce (v Kč) - Aktiva</t>
  </si>
  <si>
    <t>Obec Bohy nemá žádné jiné neuhrazené závazky ani úvěry.</t>
  </si>
  <si>
    <t xml:space="preserve">Dotace byly řádně vyúčtovány. </t>
  </si>
  <si>
    <t>volby do Evropského parlamentu</t>
  </si>
  <si>
    <t>9.000,- Kč na provoz pojízdné prodejny</t>
  </si>
  <si>
    <t>Nebyly zjištěny chyby a nedostatky (§ 10 odst. 3 písm. a) zákona č. 420/2004 Sb.)</t>
  </si>
  <si>
    <t>Plnění k 31.12.2015</t>
  </si>
  <si>
    <t>Stav k 31.12.2015</t>
  </si>
  <si>
    <t xml:space="preserve">4. Poskytnuté příspěvky z rozpočtu obce </t>
  </si>
  <si>
    <t>Při přezkoumání byla přítomna starostka obce Lenka Havlíčková a účetní obce Kamila Hyklová.</t>
  </si>
  <si>
    <t>Návrh závěrečného účtu obce za rok 2016</t>
  </si>
  <si>
    <t>1. Údaje o plnění příjmů a výdajů za rok 2016 (v tis. Kč)</t>
  </si>
  <si>
    <t>V roce 2016 byla přijata následující rozpočtová opatření:</t>
  </si>
  <si>
    <t xml:space="preserve"> - rozpočtové opatření číslo 1/2016 ze dne 16.5.2016, schválené usnesením ZO číslo 25/2016,</t>
  </si>
  <si>
    <t xml:space="preserve"> - rozpočtové opatření číslo 2/2016 ze dne 21.11.2016, schválené usnesením ZO číslo 51/2016,</t>
  </si>
  <si>
    <t xml:space="preserve"> - rozpočtové opatření číslo 3/2016 ze dne 19.12.2016, schválené usnesením ZO číslo 58/2016.</t>
  </si>
  <si>
    <t>Stav k 31.12.2016</t>
  </si>
  <si>
    <t>přírůstek 5.990,- Kč</t>
  </si>
  <si>
    <t>přírůstek 270.827,- Kč</t>
  </si>
  <si>
    <t>přírůstek 81.853,- Kč</t>
  </si>
  <si>
    <t>přírůstek 110.773,- Kč</t>
  </si>
  <si>
    <t>Drobný hmotný dlouhodobý majetek</t>
  </si>
  <si>
    <t>Během roku 2016 došlo k následujícím operacím, které měly výraznější vliv na pohyb v položkách majetku obce:</t>
  </si>
  <si>
    <t xml:space="preserve"> - nakoupeno nové zařízení do společenského zařízení Bohy 31: kuch.linka, obslužný pult (52.756,- Kč);</t>
  </si>
  <si>
    <t xml:space="preserve"> - došlo k pořízení nové PC na OÚ (HW 17.990,-, SW  Office 5.990,-)</t>
  </si>
  <si>
    <t xml:space="preserve"> - provedena nová část veřejného osvětlení v Rakoluskách (255.627,- Kč)</t>
  </si>
  <si>
    <t xml:space="preserve"> - koupena hospodářská budova u Bohy 9 (15.200,- Kč)</t>
  </si>
  <si>
    <t xml:space="preserve"> - v roce 2016 byly majetkově vypořádávány rozdíly zjištěné během prováděné obnovy mapového operátu</t>
  </si>
  <si>
    <t xml:space="preserve">   v intravilánu obce</t>
  </si>
  <si>
    <t>Stav závazků k 31. 12. 2016 činil 0,- Kč.</t>
  </si>
  <si>
    <t>Dotace do rozpočtu obce za rok 2016 činily celkem:</t>
  </si>
  <si>
    <t>Rozpis přijatých dotací a jejich čerpání v průběhu roku 2016 je zpracován v tabulce A.</t>
  </si>
  <si>
    <t>volby do zastupitelstva kraje</t>
  </si>
  <si>
    <t>V roce 2016 byly dle schváleného rozpočtu poskytnuty následující prostředky:</t>
  </si>
  <si>
    <t>5.000,- Kč na provoz ZŠ Rokycany</t>
  </si>
  <si>
    <t>příspěvek na lesy</t>
  </si>
  <si>
    <t>2.540,- Kč na dopravní obslužnost</t>
  </si>
  <si>
    <t>2.500,- Kč na vánoční nadílku do MŠ Kozojedy</t>
  </si>
  <si>
    <t>70.000,-- Kč na provoz ZŠ a MŠ Kozojedy</t>
  </si>
  <si>
    <t xml:space="preserve">4.500,- Kč na finanční dar pro rodiče nových občánků </t>
  </si>
  <si>
    <t>20.000,- Kč na provoz dobrovolných hasičů Kozojedy</t>
  </si>
  <si>
    <t>5. Zpráva o výsledku přezkoumání hospodaření obce za rok 2016</t>
  </si>
  <si>
    <t xml:space="preserve">Přezkoumání hospodaření obce bylo provedeno dne 21. března 2017 na základě žádosti obce oddělením přezkoumávání </t>
  </si>
  <si>
    <t xml:space="preserve">hospodaření obcí a kontroly Krajského úřadu Plzeňského kraje: Bc. Lenkou Bulínovou, DiS. (kontrolorka pověřená řízením), </t>
  </si>
  <si>
    <t>a Miroslavem Berkou.</t>
  </si>
  <si>
    <t>Zpráva o výsledku přezkoumání hospodaření ÚSC Bohy za rok 2016 je nedílnou součástí tohoto závěrečného účtu a je přílohou.</t>
  </si>
  <si>
    <t>Zpráva o výsledku přezkoumání hospodaření ÚSC Bohy za rok 2016</t>
  </si>
  <si>
    <t>Rozvaha ÚSC k 31.12.2016 - k nahlédnutí na OÚ nebo na elektronické desce</t>
  </si>
  <si>
    <t>Výkaz zisku a ztráty ÚSC za rok 2016 - k nahlédnutí na OÚ nebo na elektronické desce</t>
  </si>
  <si>
    <t>Příloha účetní závěrky k 31.12.2016 - k nahlédnutí na OÚ nebo na elektronické desce</t>
  </si>
  <si>
    <t>Zastupitelstvo obce Bohy schvaluje účetní závěrku obce Bohy k 31.12.2016.</t>
  </si>
  <si>
    <t>V Bohách dne 20. dubna 2017</t>
  </si>
  <si>
    <t>20.4.2017 vč.příloh</t>
  </si>
  <si>
    <t xml:space="preserve">21.313,- jsou pohledávky z nájmů v DPS a 49.540,- Kč jsou zálohy na elektrickou energii. </t>
  </si>
  <si>
    <t xml:space="preserve">Stav pohledávek k 31. 12. 2016 činil 107.355,- Kč, z čehož 36.502,- jsou tři vydané faktury splatné v 01/2017,  </t>
  </si>
  <si>
    <t>za rok 2016, čímž souhlasí s celoročním hospodaření obce Bohy, a to bez výhrad.</t>
  </si>
  <si>
    <t>Zastupitelstvo obce Bohy schvaluje závěrečný účet obce za rok 2016 včetně zprávy o výsledku přezkoumání hospodaření obce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</si>
</sst>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* #,##0\ &quot;Kč&quot;_-;\-* #,##0\ &quot;Kč&quot;_-;_-* &quot;-&quot;\ &quot;Kč&quot;_-;_-@_-"/>
    <numFmt numFmtId="41" formatCode="_-* #,##0\ _K_č_-;\-* #,##0\ _K_č_-;_-* &quot;-&quot;\ _K_č_-;_-@_-"/>
    <numFmt numFmtId="43" formatCode="_-* #,##0.00\ _K_č_-;\-* #,##0.00\ _K_č_-;_-* &quot;-&quot;??\ _K_č_-;_-@_-"/>
    <numFmt numFmtId="164" formatCode="0.0"/>
    <numFmt numFmtId="165" formatCode="#,##0_ ;\-#,##0\ "/>
  </numFmts>
  <fonts count="17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Arial CE"/>
      <charset val="238"/>
    </font>
    <font>
      <sz val="10"/>
      <name val="Arial CE"/>
      <family val="2"/>
      <charset val="238"/>
    </font>
    <font>
      <b/>
      <sz val="16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i/>
      <sz val="16"/>
      <name val="Calibri"/>
      <family val="2"/>
      <charset val="238"/>
      <scheme val="minor"/>
    </font>
    <font>
      <u/>
      <sz val="16"/>
      <name val="Calibri"/>
      <family val="2"/>
      <charset val="238"/>
      <scheme val="minor"/>
    </font>
    <font>
      <b/>
      <u/>
      <sz val="16"/>
      <name val="Calibri"/>
      <family val="2"/>
      <charset val="238"/>
      <scheme val="minor"/>
    </font>
    <font>
      <sz val="16"/>
      <name val="Arial CE"/>
      <charset val="238"/>
    </font>
    <font>
      <b/>
      <sz val="2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40">
    <xf numFmtId="0" fontId="0" fillId="0" borderId="0" xfId="0"/>
    <xf numFmtId="49" fontId="0" fillId="0" borderId="0" xfId="0" applyNumberFormat="1"/>
    <xf numFmtId="41" fontId="0" fillId="0" borderId="0" xfId="0" applyNumberFormat="1"/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3" fillId="0" borderId="0" xfId="0" applyFont="1" applyFill="1" applyBorder="1"/>
    <xf numFmtId="0" fontId="5" fillId="0" borderId="0" xfId="0" applyFont="1"/>
    <xf numFmtId="49" fontId="6" fillId="0" borderId="0" xfId="0" applyNumberFormat="1" applyFont="1"/>
    <xf numFmtId="49" fontId="7" fillId="0" borderId="0" xfId="0" applyNumberFormat="1" applyFont="1"/>
    <xf numFmtId="41" fontId="7" fillId="0" borderId="0" xfId="0" applyNumberFormat="1" applyFont="1"/>
    <xf numFmtId="0" fontId="7" fillId="0" borderId="0" xfId="0" applyFont="1"/>
    <xf numFmtId="0" fontId="8" fillId="0" borderId="0" xfId="0" applyFont="1"/>
    <xf numFmtId="0" fontId="5" fillId="0" borderId="20" xfId="0" applyFont="1" applyBorder="1"/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8" fillId="0" borderId="21" xfId="0" applyFont="1" applyBorder="1"/>
    <xf numFmtId="0" fontId="8" fillId="0" borderId="22" xfId="0" applyFont="1" applyBorder="1"/>
    <xf numFmtId="165" fontId="8" fillId="0" borderId="4" xfId="0" applyNumberFormat="1" applyFont="1" applyBorder="1" applyAlignment="1">
      <alignment horizontal="right"/>
    </xf>
    <xf numFmtId="165" fontId="8" fillId="0" borderId="4" xfId="1" applyNumberFormat="1" applyFont="1" applyBorder="1" applyAlignment="1">
      <alignment horizontal="right"/>
    </xf>
    <xf numFmtId="165" fontId="8" fillId="0" borderId="4" xfId="0" applyNumberFormat="1" applyFont="1" applyFill="1" applyBorder="1" applyAlignment="1">
      <alignment horizontal="right"/>
    </xf>
    <xf numFmtId="43" fontId="8" fillId="0" borderId="13" xfId="0" applyNumberFormat="1" applyFont="1" applyBorder="1"/>
    <xf numFmtId="0" fontId="8" fillId="0" borderId="23" xfId="0" applyFont="1" applyBorder="1"/>
    <xf numFmtId="165" fontId="8" fillId="0" borderId="5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 horizontal="right"/>
    </xf>
    <xf numFmtId="165" fontId="5" fillId="0" borderId="1" xfId="0" applyNumberFormat="1" applyFont="1" applyFill="1" applyBorder="1" applyAlignment="1">
      <alignment horizontal="right"/>
    </xf>
    <xf numFmtId="165" fontId="8" fillId="0" borderId="5" xfId="0" applyNumberFormat="1" applyFont="1" applyBorder="1" applyAlignment="1"/>
    <xf numFmtId="165" fontId="8" fillId="0" borderId="5" xfId="0" applyNumberFormat="1" applyFont="1" applyFill="1" applyBorder="1" applyAlignment="1">
      <alignment horizontal="right"/>
    </xf>
    <xf numFmtId="43" fontId="8" fillId="0" borderId="26" xfId="0" applyNumberFormat="1" applyFont="1" applyBorder="1"/>
    <xf numFmtId="0" fontId="8" fillId="0" borderId="27" xfId="0" applyFont="1" applyBorder="1"/>
    <xf numFmtId="165" fontId="8" fillId="0" borderId="15" xfId="0" applyNumberFormat="1" applyFont="1" applyBorder="1" applyAlignment="1">
      <alignment horizontal="right"/>
    </xf>
    <xf numFmtId="165" fontId="8" fillId="0" borderId="15" xfId="0" applyNumberFormat="1" applyFont="1" applyFill="1" applyBorder="1" applyAlignment="1">
      <alignment horizontal="right"/>
    </xf>
    <xf numFmtId="43" fontId="8" fillId="0" borderId="25" xfId="0" applyNumberFormat="1" applyFont="1" applyBorder="1"/>
    <xf numFmtId="0" fontId="5" fillId="0" borderId="28" xfId="0" applyFont="1" applyBorder="1"/>
    <xf numFmtId="43" fontId="8" fillId="0" borderId="2" xfId="0" applyNumberFormat="1" applyFont="1" applyBorder="1"/>
    <xf numFmtId="165" fontId="8" fillId="0" borderId="1" xfId="0" applyNumberFormat="1" applyFont="1" applyBorder="1" applyAlignment="1">
      <alignment horizontal="right"/>
    </xf>
    <xf numFmtId="0" fontId="8" fillId="0" borderId="29" xfId="0" applyFont="1" applyBorder="1"/>
    <xf numFmtId="165" fontId="8" fillId="0" borderId="6" xfId="0" applyNumberFormat="1" applyFont="1" applyBorder="1" applyAlignment="1">
      <alignment horizontal="right"/>
    </xf>
    <xf numFmtId="165" fontId="8" fillId="0" borderId="6" xfId="0" applyNumberFormat="1" applyFont="1" applyFill="1" applyBorder="1" applyAlignment="1">
      <alignment horizontal="right"/>
    </xf>
    <xf numFmtId="0" fontId="5" fillId="0" borderId="32" xfId="0" applyFont="1" applyBorder="1"/>
    <xf numFmtId="165" fontId="5" fillId="0" borderId="1" xfId="0" applyNumberFormat="1" applyFont="1" applyBorder="1"/>
    <xf numFmtId="0" fontId="8" fillId="0" borderId="28" xfId="0" applyFont="1" applyBorder="1"/>
    <xf numFmtId="0" fontId="5" fillId="0" borderId="6" xfId="0" applyFont="1" applyBorder="1"/>
    <xf numFmtId="3" fontId="5" fillId="0" borderId="6" xfId="0" applyNumberFormat="1" applyFont="1" applyBorder="1" applyAlignment="1">
      <alignment horizontal="right"/>
    </xf>
    <xf numFmtId="164" fontId="5" fillId="0" borderId="6" xfId="0" applyNumberFormat="1" applyFont="1" applyBorder="1"/>
    <xf numFmtId="3" fontId="8" fillId="0" borderId="14" xfId="0" applyNumberFormat="1" applyFont="1" applyBorder="1"/>
    <xf numFmtId="3" fontId="8" fillId="0" borderId="8" xfId="0" applyNumberFormat="1" applyFont="1" applyBorder="1"/>
    <xf numFmtId="0" fontId="8" fillId="0" borderId="8" xfId="0" applyFont="1" applyBorder="1"/>
    <xf numFmtId="0" fontId="5" fillId="0" borderId="30" xfId="0" applyFont="1" applyBorder="1"/>
    <xf numFmtId="0" fontId="5" fillId="0" borderId="11" xfId="0" applyFont="1" applyBorder="1"/>
    <xf numFmtId="3" fontId="5" fillId="0" borderId="11" xfId="0" applyNumberFormat="1" applyFont="1" applyBorder="1" applyAlignment="1">
      <alignment horizontal="right"/>
    </xf>
    <xf numFmtId="164" fontId="5" fillId="0" borderId="11" xfId="0" applyNumberFormat="1" applyFont="1" applyBorder="1"/>
    <xf numFmtId="3" fontId="8" fillId="0" borderId="31" xfId="0" applyNumberFormat="1" applyFont="1" applyBorder="1"/>
    <xf numFmtId="3" fontId="8" fillId="0" borderId="0" xfId="0" applyNumberFormat="1" applyFont="1" applyBorder="1"/>
    <xf numFmtId="0" fontId="8" fillId="0" borderId="0" xfId="0" applyFont="1" applyBorder="1"/>
    <xf numFmtId="0" fontId="5" fillId="0" borderId="0" xfId="0" applyFont="1" applyBorder="1"/>
    <xf numFmtId="3" fontId="8" fillId="0" borderId="0" xfId="0" applyNumberFormat="1" applyFont="1" applyBorder="1" applyAlignment="1">
      <alignment horizontal="right"/>
    </xf>
    <xf numFmtId="164" fontId="8" fillId="0" borderId="0" xfId="0" applyNumberFormat="1" applyFont="1" applyBorder="1"/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9" xfId="0" applyFont="1" applyBorder="1"/>
    <xf numFmtId="0" fontId="8" fillId="0" borderId="24" xfId="0" applyFont="1" applyBorder="1"/>
    <xf numFmtId="0" fontId="8" fillId="0" borderId="6" xfId="0" applyFont="1" applyBorder="1"/>
    <xf numFmtId="43" fontId="8" fillId="0" borderId="4" xfId="0" applyNumberFormat="1" applyFont="1" applyFill="1" applyBorder="1"/>
    <xf numFmtId="43" fontId="8" fillId="0" borderId="4" xfId="0" applyNumberFormat="1" applyFont="1" applyBorder="1"/>
    <xf numFmtId="0" fontId="8" fillId="0" borderId="34" xfId="0" applyFont="1" applyBorder="1"/>
    <xf numFmtId="43" fontId="8" fillId="0" borderId="35" xfId="0" applyNumberFormat="1" applyFont="1" applyFill="1" applyBorder="1"/>
    <xf numFmtId="43" fontId="8" fillId="0" borderId="35" xfId="0" applyNumberFormat="1" applyFont="1" applyBorder="1"/>
    <xf numFmtId="43" fontId="8" fillId="0" borderId="6" xfId="0" applyNumberFormat="1" applyFont="1" applyBorder="1"/>
    <xf numFmtId="0" fontId="8" fillId="0" borderId="24" xfId="0" applyFont="1" applyBorder="1" applyAlignment="1"/>
    <xf numFmtId="0" fontId="8" fillId="0" borderId="30" xfId="0" applyFont="1" applyBorder="1"/>
    <xf numFmtId="43" fontId="8" fillId="0" borderId="11" xfId="0" applyNumberFormat="1" applyFont="1" applyBorder="1"/>
    <xf numFmtId="3" fontId="5" fillId="0" borderId="0" xfId="0" applyNumberFormat="1" applyFont="1" applyBorder="1" applyAlignment="1">
      <alignment horizontal="right"/>
    </xf>
    <xf numFmtId="42" fontId="5" fillId="0" borderId="0" xfId="0" applyNumberFormat="1" applyFont="1" applyFill="1"/>
    <xf numFmtId="0" fontId="8" fillId="0" borderId="0" xfId="0" applyFont="1" applyFill="1"/>
    <xf numFmtId="0" fontId="5" fillId="0" borderId="2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8" fillId="0" borderId="3" xfId="0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3" fontId="8" fillId="0" borderId="3" xfId="0" applyNumberFormat="1" applyFont="1" applyBorder="1"/>
    <xf numFmtId="3" fontId="8" fillId="0" borderId="37" xfId="0" applyNumberFormat="1" applyFont="1" applyBorder="1"/>
    <xf numFmtId="0" fontId="8" fillId="0" borderId="4" xfId="0" applyNumberFormat="1" applyFont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3" fontId="8" fillId="0" borderId="4" xfId="0" applyNumberFormat="1" applyFont="1" applyBorder="1"/>
    <xf numFmtId="3" fontId="8" fillId="0" borderId="38" xfId="0" applyNumberFormat="1" applyFont="1" applyBorder="1"/>
    <xf numFmtId="0" fontId="8" fillId="0" borderId="35" xfId="0" applyNumberFormat="1" applyFont="1" applyBorder="1" applyAlignment="1">
      <alignment horizontal="center"/>
    </xf>
    <xf numFmtId="1" fontId="8" fillId="0" borderId="35" xfId="0" applyNumberFormat="1" applyFont="1" applyBorder="1" applyAlignment="1">
      <alignment horizontal="center"/>
    </xf>
    <xf numFmtId="3" fontId="8" fillId="0" borderId="35" xfId="0" applyNumberFormat="1" applyFont="1" applyBorder="1"/>
    <xf numFmtId="3" fontId="8" fillId="0" borderId="39" xfId="0" applyNumberFormat="1" applyFont="1" applyBorder="1"/>
    <xf numFmtId="43" fontId="8" fillId="0" borderId="3" xfId="0" applyNumberFormat="1" applyFont="1" applyBorder="1"/>
    <xf numFmtId="14" fontId="8" fillId="0" borderId="12" xfId="0" applyNumberFormat="1" applyFont="1" applyBorder="1" applyAlignment="1">
      <alignment horizontal="center"/>
    </xf>
    <xf numFmtId="43" fontId="8" fillId="0" borderId="0" xfId="0" applyNumberFormat="1" applyFont="1"/>
    <xf numFmtId="14" fontId="8" fillId="0" borderId="13" xfId="0" applyNumberFormat="1" applyFont="1" applyBorder="1" applyAlignment="1">
      <alignment horizontal="center"/>
    </xf>
    <xf numFmtId="14" fontId="8" fillId="0" borderId="26" xfId="0" applyNumberFormat="1" applyFont="1" applyBorder="1" applyAlignment="1">
      <alignment horizontal="center"/>
    </xf>
    <xf numFmtId="0" fontId="8" fillId="0" borderId="36" xfId="0" applyFont="1" applyBorder="1"/>
    <xf numFmtId="3" fontId="8" fillId="0" borderId="9" xfId="0" applyNumberFormat="1" applyFont="1" applyBorder="1" applyAlignment="1">
      <alignment horizontal="right"/>
    </xf>
    <xf numFmtId="0" fontId="7" fillId="0" borderId="9" xfId="0" applyFont="1" applyBorder="1"/>
    <xf numFmtId="0" fontId="5" fillId="0" borderId="9" xfId="0" applyFont="1" applyBorder="1"/>
    <xf numFmtId="3" fontId="5" fillId="0" borderId="9" xfId="0" applyNumberFormat="1" applyFont="1" applyBorder="1" applyAlignment="1">
      <alignment horizontal="right"/>
    </xf>
    <xf numFmtId="0" fontId="10" fillId="0" borderId="0" xfId="0" applyFont="1" applyBorder="1"/>
    <xf numFmtId="0" fontId="8" fillId="0" borderId="0" xfId="0" applyFont="1" applyFill="1" applyBorder="1"/>
    <xf numFmtId="3" fontId="8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2" fillId="0" borderId="0" xfId="0" applyFont="1" applyBorder="1"/>
    <xf numFmtId="0" fontId="5" fillId="0" borderId="40" xfId="0" applyFont="1" applyBorder="1" applyAlignment="1">
      <alignment horizontal="center" wrapText="1"/>
    </xf>
    <xf numFmtId="49" fontId="13" fillId="0" borderId="0" xfId="0" applyNumberFormat="1" applyFont="1"/>
    <xf numFmtId="49" fontId="14" fillId="0" borderId="0" xfId="0" applyNumberFormat="1" applyFont="1"/>
    <xf numFmtId="43" fontId="8" fillId="0" borderId="15" xfId="0" applyNumberFormat="1" applyFont="1" applyFill="1" applyBorder="1"/>
    <xf numFmtId="0" fontId="8" fillId="0" borderId="22" xfId="0" applyFont="1" applyFill="1" applyBorder="1"/>
    <xf numFmtId="0" fontId="11" fillId="0" borderId="0" xfId="0" applyFont="1" applyFill="1" applyBorder="1"/>
    <xf numFmtId="0" fontId="15" fillId="0" borderId="22" xfId="0" applyFont="1" applyBorder="1" applyAlignment="1">
      <alignment horizontal="right"/>
    </xf>
    <xf numFmtId="43" fontId="15" fillId="0" borderId="4" xfId="0" applyNumberFormat="1" applyFont="1" applyFill="1" applyBorder="1"/>
    <xf numFmtId="14" fontId="8" fillId="0" borderId="0" xfId="0" applyNumberFormat="1" applyFont="1" applyBorder="1" applyAlignment="1">
      <alignment horizontal="left"/>
    </xf>
    <xf numFmtId="0" fontId="9" fillId="0" borderId="0" xfId="0" applyFont="1" applyBorder="1"/>
    <xf numFmtId="0" fontId="7" fillId="0" borderId="0" xfId="0" applyFont="1" applyBorder="1"/>
    <xf numFmtId="0" fontId="8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Fill="1"/>
    <xf numFmtId="0" fontId="5" fillId="0" borderId="41" xfId="0" applyFont="1" applyBorder="1" applyAlignment="1">
      <alignment horizontal="center"/>
    </xf>
    <xf numFmtId="0" fontId="15" fillId="0" borderId="4" xfId="0" applyFont="1" applyFill="1" applyBorder="1" applyAlignment="1"/>
    <xf numFmtId="0" fontId="16" fillId="0" borderId="13" xfId="0" applyFont="1" applyFill="1" applyBorder="1" applyAlignment="1"/>
    <xf numFmtId="0" fontId="8" fillId="0" borderId="4" xfId="0" applyFont="1" applyBorder="1" applyAlignment="1"/>
    <xf numFmtId="0" fontId="7" fillId="0" borderId="13" xfId="0" applyFont="1" applyBorder="1" applyAlignment="1"/>
    <xf numFmtId="0" fontId="5" fillId="0" borderId="2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/>
    <xf numFmtId="0" fontId="7" fillId="0" borderId="19" xfId="0" applyFont="1" applyBorder="1" applyAlignment="1"/>
    <xf numFmtId="0" fontId="8" fillId="0" borderId="7" xfId="0" applyFont="1" applyBorder="1" applyAlignment="1"/>
    <xf numFmtId="0" fontId="7" fillId="0" borderId="33" xfId="0" applyFont="1" applyBorder="1" applyAlignment="1"/>
    <xf numFmtId="0" fontId="8" fillId="0" borderId="35" xfId="0" applyFont="1" applyBorder="1" applyAlignment="1"/>
    <xf numFmtId="0" fontId="7" fillId="0" borderId="36" xfId="0" applyFont="1" applyBorder="1" applyAlignment="1"/>
    <xf numFmtId="0" fontId="8" fillId="0" borderId="17" xfId="0" applyFont="1" applyBorder="1" applyAlignment="1"/>
    <xf numFmtId="0" fontId="8" fillId="0" borderId="16" xfId="0" applyFont="1" applyBorder="1" applyAlignment="1"/>
    <xf numFmtId="0" fontId="15" fillId="0" borderId="4" xfId="0" applyFont="1" applyBorder="1" applyAlignment="1"/>
    <xf numFmtId="0" fontId="16" fillId="0" borderId="13" xfId="0" applyFont="1" applyBorder="1" applyAlignment="1"/>
    <xf numFmtId="43" fontId="7" fillId="0" borderId="0" xfId="0" applyNumberFormat="1" applyFont="1"/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1"/>
  <sheetViews>
    <sheetView tabSelected="1" topLeftCell="A25" zoomScaleNormal="100" workbookViewId="0">
      <selection activeCell="A36" sqref="A36"/>
    </sheetView>
  </sheetViews>
  <sheetFormatPr defaultRowHeight="15" x14ac:dyDescent="0.25"/>
  <cols>
    <col min="1" max="1" width="47.42578125" style="1" customWidth="1"/>
    <col min="2" max="2" width="29.42578125" style="1" customWidth="1"/>
    <col min="3" max="3" width="27.28515625" style="1" customWidth="1"/>
    <col min="4" max="4" width="19.7109375" style="2" customWidth="1"/>
    <col min="5" max="5" width="20.28515625" customWidth="1"/>
    <col min="6" max="6" width="24.28515625" customWidth="1"/>
    <col min="7" max="7" width="20.42578125" customWidth="1"/>
  </cols>
  <sheetData>
    <row r="1" spans="1:6" ht="18.75" x14ac:dyDescent="0.3">
      <c r="A1" s="8" t="s">
        <v>0</v>
      </c>
    </row>
    <row r="3" spans="1:6" ht="26.25" x14ac:dyDescent="0.4">
      <c r="A3" s="105" t="s">
        <v>78</v>
      </c>
    </row>
    <row r="4" spans="1:6" x14ac:dyDescent="0.25">
      <c r="A4" s="106" t="s">
        <v>2</v>
      </c>
    </row>
    <row r="5" spans="1:6" s="11" customFormat="1" ht="21" x14ac:dyDescent="0.35">
      <c r="A5" s="9"/>
      <c r="B5" s="9"/>
      <c r="C5" s="9"/>
      <c r="D5" s="10"/>
    </row>
    <row r="6" spans="1:6" s="11" customFormat="1" ht="21.75" thickBot="1" x14ac:dyDescent="0.4">
      <c r="A6" s="7" t="s">
        <v>79</v>
      </c>
      <c r="B6" s="9"/>
      <c r="C6" s="9"/>
      <c r="D6" s="10"/>
    </row>
    <row r="7" spans="1:6" s="11" customFormat="1" ht="42.75" thickBot="1" x14ac:dyDescent="0.4">
      <c r="A7" s="13"/>
      <c r="B7" s="14" t="s">
        <v>3</v>
      </c>
      <c r="C7" s="14" t="s">
        <v>19</v>
      </c>
      <c r="D7" s="104" t="s">
        <v>4</v>
      </c>
      <c r="E7" s="104" t="s">
        <v>74</v>
      </c>
      <c r="F7" s="104" t="s">
        <v>65</v>
      </c>
    </row>
    <row r="8" spans="1:6" s="11" customFormat="1" ht="21" x14ac:dyDescent="0.35">
      <c r="A8" s="17" t="s">
        <v>5</v>
      </c>
      <c r="B8" s="18">
        <v>1545</v>
      </c>
      <c r="C8" s="18">
        <f>+D8-B8</f>
        <v>473</v>
      </c>
      <c r="D8" s="19">
        <v>2018</v>
      </c>
      <c r="E8" s="20">
        <v>2014</v>
      </c>
      <c r="F8" s="21">
        <f>+E8/D8*100</f>
        <v>99.801783944499505</v>
      </c>
    </row>
    <row r="9" spans="1:6" s="11" customFormat="1" ht="21" x14ac:dyDescent="0.35">
      <c r="A9" s="22" t="s">
        <v>6</v>
      </c>
      <c r="B9" s="23">
        <v>730</v>
      </c>
      <c r="C9" s="18">
        <f t="shared" ref="C9:C14" si="0">+D9-B9</f>
        <v>-99</v>
      </c>
      <c r="D9" s="19">
        <v>631</v>
      </c>
      <c r="E9" s="20">
        <v>602</v>
      </c>
      <c r="F9" s="21">
        <f t="shared" ref="F9:F16" si="1">+E9/D9*100</f>
        <v>95.404120443740098</v>
      </c>
    </row>
    <row r="10" spans="1:6" s="11" customFormat="1" ht="21" x14ac:dyDescent="0.35">
      <c r="A10" s="22" t="s">
        <v>7</v>
      </c>
      <c r="B10" s="23">
        <v>0</v>
      </c>
      <c r="C10" s="18">
        <f t="shared" si="0"/>
        <v>102</v>
      </c>
      <c r="D10" s="19">
        <v>102</v>
      </c>
      <c r="E10" s="20">
        <v>102</v>
      </c>
      <c r="F10" s="21">
        <f t="shared" si="1"/>
        <v>100</v>
      </c>
    </row>
    <row r="11" spans="1:6" s="12" customFormat="1" ht="21.75" thickBot="1" x14ac:dyDescent="0.4">
      <c r="A11" s="22" t="s">
        <v>8</v>
      </c>
      <c r="B11" s="23">
        <v>55</v>
      </c>
      <c r="C11" s="18">
        <f t="shared" si="0"/>
        <v>186</v>
      </c>
      <c r="D11" s="18">
        <v>241</v>
      </c>
      <c r="E11" s="20">
        <v>241</v>
      </c>
      <c r="F11" s="32">
        <f t="shared" si="1"/>
        <v>100</v>
      </c>
    </row>
    <row r="12" spans="1:6" s="11" customFormat="1" ht="21.75" thickBot="1" x14ac:dyDescent="0.4">
      <c r="A12" s="13" t="s">
        <v>9</v>
      </c>
      <c r="B12" s="24">
        <f>SUM(B8:B11)</f>
        <v>2330</v>
      </c>
      <c r="C12" s="24">
        <f>SUM(C8:C11)</f>
        <v>662</v>
      </c>
      <c r="D12" s="24">
        <f>SUM(D8:D11)</f>
        <v>2992</v>
      </c>
      <c r="E12" s="25">
        <f>SUM(E8:E11)</f>
        <v>2959</v>
      </c>
      <c r="F12" s="34">
        <f t="shared" si="1"/>
        <v>98.89705882352942</v>
      </c>
    </row>
    <row r="13" spans="1:6" s="11" customFormat="1" ht="21" x14ac:dyDescent="0.35">
      <c r="A13" s="22" t="s">
        <v>10</v>
      </c>
      <c r="B13" s="23">
        <v>2330</v>
      </c>
      <c r="C13" s="18">
        <f t="shared" si="0"/>
        <v>-35</v>
      </c>
      <c r="D13" s="26">
        <v>2295</v>
      </c>
      <c r="E13" s="27">
        <v>2201</v>
      </c>
      <c r="F13" s="28">
        <f t="shared" si="1"/>
        <v>95.904139433551194</v>
      </c>
    </row>
    <row r="14" spans="1:6" s="11" customFormat="1" ht="21.75" thickBot="1" x14ac:dyDescent="0.4">
      <c r="A14" s="29" t="s">
        <v>11</v>
      </c>
      <c r="B14" s="30">
        <v>0</v>
      </c>
      <c r="C14" s="18">
        <f t="shared" si="0"/>
        <v>391</v>
      </c>
      <c r="D14" s="30">
        <v>391</v>
      </c>
      <c r="E14" s="31">
        <v>377</v>
      </c>
      <c r="F14" s="32">
        <f t="shared" si="1"/>
        <v>96.419437340153451</v>
      </c>
    </row>
    <row r="15" spans="1:6" s="11" customFormat="1" ht="21.75" thickBot="1" x14ac:dyDescent="0.4">
      <c r="A15" s="13" t="s">
        <v>12</v>
      </c>
      <c r="B15" s="24">
        <f>SUM(B13:B14)</f>
        <v>2330</v>
      </c>
      <c r="C15" s="24">
        <f t="shared" ref="C15:E15" si="2">SUM(C13:C14)</f>
        <v>356</v>
      </c>
      <c r="D15" s="24">
        <f t="shared" si="2"/>
        <v>2686</v>
      </c>
      <c r="E15" s="24">
        <f t="shared" si="2"/>
        <v>2578</v>
      </c>
      <c r="F15" s="34">
        <f t="shared" si="1"/>
        <v>95.979151154132538</v>
      </c>
    </row>
    <row r="16" spans="1:6" s="11" customFormat="1" ht="21.75" thickBot="1" x14ac:dyDescent="0.4">
      <c r="A16" s="33" t="s">
        <v>13</v>
      </c>
      <c r="B16" s="24">
        <f>+B12-B15</f>
        <v>0</v>
      </c>
      <c r="C16" s="24">
        <f>+C12-C15</f>
        <v>306</v>
      </c>
      <c r="D16" s="24">
        <f>+D12-D15</f>
        <v>306</v>
      </c>
      <c r="E16" s="24">
        <f>+E12-E15</f>
        <v>381</v>
      </c>
      <c r="F16" s="34">
        <f t="shared" si="1"/>
        <v>124.50980392156863</v>
      </c>
    </row>
    <row r="17" spans="1:10" s="11" customFormat="1" ht="21.75" thickBot="1" x14ac:dyDescent="0.4">
      <c r="A17" s="13" t="s">
        <v>14</v>
      </c>
      <c r="B17" s="35"/>
      <c r="C17" s="35"/>
      <c r="D17" s="35"/>
      <c r="E17" s="35"/>
      <c r="F17" s="34"/>
    </row>
    <row r="18" spans="1:10" s="11" customFormat="1" ht="21" x14ac:dyDescent="0.35">
      <c r="A18" s="17" t="s">
        <v>20</v>
      </c>
      <c r="B18" s="23">
        <v>0</v>
      </c>
      <c r="C18" s="18">
        <f t="shared" ref="C18:C22" si="3">+D18-B18</f>
        <v>0</v>
      </c>
      <c r="D18" s="23">
        <v>0</v>
      </c>
      <c r="E18" s="27">
        <v>0</v>
      </c>
      <c r="F18" s="21">
        <v>0</v>
      </c>
    </row>
    <row r="19" spans="1:10" s="11" customFormat="1" ht="21" x14ac:dyDescent="0.35">
      <c r="A19" s="17" t="s">
        <v>21</v>
      </c>
      <c r="B19" s="18">
        <v>0</v>
      </c>
      <c r="C19" s="18">
        <v>0</v>
      </c>
      <c r="D19" s="18">
        <v>0</v>
      </c>
      <c r="E19" s="20">
        <v>0</v>
      </c>
      <c r="F19" s="21">
        <v>0</v>
      </c>
    </row>
    <row r="20" spans="1:10" s="11" customFormat="1" ht="21" x14ac:dyDescent="0.35">
      <c r="A20" s="17" t="s">
        <v>24</v>
      </c>
      <c r="B20" s="18">
        <v>0</v>
      </c>
      <c r="C20" s="18">
        <f t="shared" si="3"/>
        <v>0</v>
      </c>
      <c r="D20" s="18">
        <v>0</v>
      </c>
      <c r="E20" s="20">
        <v>0</v>
      </c>
      <c r="F20" s="21">
        <v>0</v>
      </c>
    </row>
    <row r="21" spans="1:10" s="11" customFormat="1" ht="21" x14ac:dyDescent="0.35">
      <c r="A21" s="17" t="s">
        <v>25</v>
      </c>
      <c r="B21" s="18">
        <v>0</v>
      </c>
      <c r="C21" s="18">
        <f t="shared" si="3"/>
        <v>0</v>
      </c>
      <c r="D21" s="18">
        <v>0</v>
      </c>
      <c r="E21" s="20">
        <v>0</v>
      </c>
      <c r="F21" s="21">
        <v>0</v>
      </c>
    </row>
    <row r="22" spans="1:10" s="11" customFormat="1" ht="21.75" thickBot="1" x14ac:dyDescent="0.4">
      <c r="A22" s="36" t="s">
        <v>22</v>
      </c>
      <c r="B22" s="37">
        <v>0</v>
      </c>
      <c r="C22" s="18">
        <f t="shared" si="3"/>
        <v>0</v>
      </c>
      <c r="D22" s="37">
        <v>0</v>
      </c>
      <c r="E22" s="38">
        <v>0</v>
      </c>
      <c r="F22" s="32">
        <v>0</v>
      </c>
    </row>
    <row r="23" spans="1:10" s="11" customFormat="1" ht="21.75" thickBot="1" x14ac:dyDescent="0.4">
      <c r="A23" s="39" t="s">
        <v>23</v>
      </c>
      <c r="B23" s="24">
        <f>SUM(B18:B22)</f>
        <v>0</v>
      </c>
      <c r="C23" s="24">
        <f>SUM(C18:C22)</f>
        <v>0</v>
      </c>
      <c r="D23" s="40">
        <f>SUM(D18:D22)</f>
        <v>0</v>
      </c>
      <c r="E23" s="40">
        <f>SUM(E18:E22)</f>
        <v>0</v>
      </c>
      <c r="F23" s="34">
        <v>0</v>
      </c>
    </row>
    <row r="24" spans="1:10" s="11" customFormat="1" ht="21" hidden="1" x14ac:dyDescent="0.35">
      <c r="A24" s="41"/>
      <c r="B24" s="42"/>
      <c r="C24" s="43"/>
      <c r="D24" s="43"/>
      <c r="E24" s="44"/>
      <c r="F24" s="45"/>
      <c r="G24" s="46"/>
      <c r="H24" s="47"/>
    </row>
    <row r="25" spans="1:10" s="11" customFormat="1" ht="21.75" thickBot="1" x14ac:dyDescent="0.4">
      <c r="A25" s="48" t="s">
        <v>26</v>
      </c>
      <c r="B25" s="49"/>
      <c r="C25" s="50"/>
      <c r="D25" s="50"/>
      <c r="E25" s="51"/>
      <c r="F25" s="52"/>
      <c r="G25" s="53"/>
      <c r="H25" s="54"/>
    </row>
    <row r="26" spans="1:10" s="11" customFormat="1" ht="13.5" customHeight="1" x14ac:dyDescent="0.35">
      <c r="A26" s="54"/>
      <c r="B26" s="54"/>
      <c r="C26" s="56"/>
      <c r="D26" s="56"/>
      <c r="E26" s="57"/>
      <c r="F26" s="54"/>
      <c r="G26" s="54"/>
      <c r="H26" s="54"/>
    </row>
    <row r="27" spans="1:10" s="11" customFormat="1" ht="21" x14ac:dyDescent="0.35">
      <c r="A27" s="54" t="s">
        <v>27</v>
      </c>
      <c r="B27" s="54"/>
      <c r="C27" s="56"/>
      <c r="D27" s="56"/>
      <c r="E27" s="57"/>
      <c r="F27" s="54"/>
      <c r="G27" s="54"/>
      <c r="H27" s="54"/>
    </row>
    <row r="28" spans="1:10" s="11" customFormat="1" ht="21" x14ac:dyDescent="0.35">
      <c r="A28" s="54" t="s">
        <v>28</v>
      </c>
      <c r="B28" s="54"/>
      <c r="C28" s="56"/>
      <c r="D28" s="56"/>
      <c r="E28" s="57"/>
      <c r="F28" s="54"/>
      <c r="G28" s="54"/>
      <c r="H28" s="54"/>
    </row>
    <row r="29" spans="1:10" s="11" customFormat="1" ht="21" x14ac:dyDescent="0.35">
      <c r="A29" s="12"/>
      <c r="B29" s="12"/>
      <c r="C29" s="12"/>
      <c r="D29" s="12"/>
      <c r="E29" s="12"/>
      <c r="F29" s="12"/>
      <c r="G29" s="12"/>
      <c r="H29" s="12"/>
      <c r="I29" s="12"/>
    </row>
    <row r="30" spans="1:10" s="11" customFormat="1" ht="21" x14ac:dyDescent="0.35">
      <c r="A30" s="12" t="s">
        <v>80</v>
      </c>
      <c r="B30" s="12"/>
      <c r="C30" s="12"/>
      <c r="D30" s="12"/>
      <c r="E30" s="12"/>
      <c r="F30" s="12"/>
      <c r="G30" s="12"/>
      <c r="H30" s="12"/>
      <c r="I30" s="58"/>
      <c r="J30" s="59"/>
    </row>
    <row r="31" spans="1:10" s="11" customFormat="1" ht="21" x14ac:dyDescent="0.35">
      <c r="A31" s="12" t="s">
        <v>81</v>
      </c>
      <c r="B31" s="12"/>
      <c r="C31" s="12"/>
      <c r="D31" s="12"/>
      <c r="E31" s="12"/>
      <c r="F31" s="12"/>
      <c r="G31" s="12"/>
      <c r="H31" s="12"/>
      <c r="I31" s="58"/>
      <c r="J31" s="59"/>
    </row>
    <row r="32" spans="1:10" s="11" customFormat="1" ht="21" x14ac:dyDescent="0.35">
      <c r="A32" s="12" t="s">
        <v>82</v>
      </c>
      <c r="B32" s="12"/>
      <c r="C32" s="12"/>
      <c r="D32" s="12"/>
      <c r="E32" s="12"/>
      <c r="F32" s="12"/>
      <c r="G32" s="12"/>
      <c r="H32" s="12"/>
      <c r="I32" s="58"/>
      <c r="J32" s="59"/>
    </row>
    <row r="33" spans="1:10" s="11" customFormat="1" ht="21" x14ac:dyDescent="0.35">
      <c r="A33" s="12" t="s">
        <v>83</v>
      </c>
      <c r="B33" s="12"/>
      <c r="C33" s="12"/>
      <c r="D33" s="12"/>
      <c r="E33" s="12"/>
      <c r="F33" s="12"/>
      <c r="G33" s="12"/>
      <c r="H33" s="12"/>
      <c r="I33" s="58"/>
      <c r="J33" s="59"/>
    </row>
    <row r="34" spans="1:10" s="11" customFormat="1" ht="21" x14ac:dyDescent="0.35">
      <c r="A34" s="12"/>
      <c r="B34" s="12"/>
      <c r="C34" s="12"/>
      <c r="D34" s="12"/>
      <c r="E34" s="12"/>
      <c r="F34" s="12"/>
      <c r="G34" s="12"/>
      <c r="H34" s="12"/>
      <c r="I34" s="58"/>
      <c r="J34" s="59"/>
    </row>
    <row r="35" spans="1:10" s="11" customFormat="1" ht="21" x14ac:dyDescent="0.35">
      <c r="A35" s="12"/>
      <c r="B35" s="12"/>
      <c r="C35" s="12"/>
      <c r="D35" s="12"/>
      <c r="E35" s="12"/>
      <c r="F35" s="12"/>
      <c r="G35" s="12"/>
      <c r="H35" s="12"/>
      <c r="I35" s="58"/>
      <c r="J35" s="59"/>
    </row>
    <row r="36" spans="1:10" s="11" customFormat="1" ht="21" x14ac:dyDescent="0.35">
      <c r="A36" s="12"/>
      <c r="B36" s="12"/>
      <c r="C36" s="12"/>
      <c r="D36" s="12"/>
      <c r="E36" s="12"/>
      <c r="F36" s="12"/>
      <c r="G36" s="12"/>
      <c r="H36" s="12"/>
      <c r="I36" s="58"/>
      <c r="J36" s="59"/>
    </row>
    <row r="37" spans="1:10" s="114" customFormat="1" ht="21" x14ac:dyDescent="0.35">
      <c r="A37" s="54"/>
      <c r="B37" s="54"/>
      <c r="C37" s="54"/>
      <c r="D37" s="54"/>
      <c r="E37" s="54"/>
      <c r="F37" s="54"/>
      <c r="G37" s="54"/>
      <c r="H37" s="54"/>
      <c r="I37" s="115"/>
      <c r="J37" s="116"/>
    </row>
    <row r="38" spans="1:10" s="11" customFormat="1" ht="6" customHeight="1" x14ac:dyDescent="0.35">
      <c r="A38" s="60"/>
      <c r="B38" s="60"/>
      <c r="C38" s="60"/>
      <c r="D38" s="60"/>
      <c r="E38" s="60"/>
      <c r="F38" s="60"/>
      <c r="G38" s="60"/>
      <c r="H38" s="12"/>
      <c r="I38" s="12"/>
    </row>
    <row r="39" spans="1:10" s="11" customFormat="1" ht="21" x14ac:dyDescent="0.35">
      <c r="A39" s="113"/>
      <c r="B39" s="54"/>
      <c r="C39" s="54"/>
      <c r="D39" s="54"/>
      <c r="E39" s="54"/>
      <c r="F39" s="54"/>
      <c r="G39" s="54"/>
      <c r="H39" s="12"/>
      <c r="I39" s="58"/>
      <c r="J39" s="59"/>
    </row>
    <row r="40" spans="1:10" s="11" customFormat="1" ht="21" x14ac:dyDescent="0.35">
      <c r="A40" s="7" t="s">
        <v>38</v>
      </c>
      <c r="B40" s="12"/>
      <c r="C40" s="12"/>
      <c r="D40" s="12"/>
      <c r="E40" s="12"/>
      <c r="F40" s="12"/>
      <c r="G40" s="12"/>
      <c r="H40" s="12"/>
      <c r="I40" s="12"/>
    </row>
    <row r="41" spans="1:10" s="11" customFormat="1" ht="21.75" thickBot="1" x14ac:dyDescent="0.4">
      <c r="A41" s="12"/>
      <c r="B41" s="12"/>
      <c r="C41" s="12"/>
      <c r="D41" s="12"/>
      <c r="E41" s="12"/>
      <c r="F41" s="12"/>
      <c r="G41" s="12"/>
      <c r="H41" s="12"/>
      <c r="I41" s="12"/>
    </row>
    <row r="42" spans="1:10" s="11" customFormat="1" ht="21" x14ac:dyDescent="0.35">
      <c r="A42" s="123" t="s">
        <v>68</v>
      </c>
      <c r="B42" s="125" t="s">
        <v>84</v>
      </c>
      <c r="C42" s="125" t="s">
        <v>75</v>
      </c>
      <c r="D42" s="127" t="s">
        <v>29</v>
      </c>
      <c r="E42" s="129"/>
    </row>
    <row r="43" spans="1:10" s="11" customFormat="1" ht="21.75" thickBot="1" x14ac:dyDescent="0.4">
      <c r="A43" s="124"/>
      <c r="B43" s="126"/>
      <c r="C43" s="126"/>
      <c r="D43" s="128"/>
      <c r="E43" s="130"/>
    </row>
    <row r="44" spans="1:10" s="11" customFormat="1" ht="21" x14ac:dyDescent="0.35">
      <c r="A44" s="61"/>
      <c r="B44" s="62"/>
      <c r="C44" s="62"/>
      <c r="D44" s="131"/>
      <c r="E44" s="132"/>
    </row>
    <row r="45" spans="1:10" s="11" customFormat="1" ht="18" customHeight="1" x14ac:dyDescent="0.35">
      <c r="A45" s="17" t="s">
        <v>15</v>
      </c>
      <c r="B45" s="63">
        <v>263923.40000000002</v>
      </c>
      <c r="C45" s="63">
        <v>257933.4</v>
      </c>
      <c r="D45" s="119" t="s">
        <v>85</v>
      </c>
      <c r="E45" s="120"/>
      <c r="F45" s="139"/>
    </row>
    <row r="46" spans="1:10" s="11" customFormat="1" ht="18" customHeight="1" x14ac:dyDescent="0.35">
      <c r="A46" s="110" t="s">
        <v>60</v>
      </c>
      <c r="B46" s="111">
        <v>-163045.4</v>
      </c>
      <c r="C46" s="111">
        <v>-142871.4</v>
      </c>
      <c r="D46" s="121"/>
      <c r="E46" s="122"/>
      <c r="F46" s="139"/>
    </row>
    <row r="47" spans="1:10" s="11" customFormat="1" ht="18" customHeight="1" x14ac:dyDescent="0.35">
      <c r="A47" s="17" t="s">
        <v>16</v>
      </c>
      <c r="B47" s="63">
        <v>35535703.140000001</v>
      </c>
      <c r="C47" s="63">
        <v>35264876.140000001</v>
      </c>
      <c r="D47" s="119" t="s">
        <v>86</v>
      </c>
      <c r="E47" s="120"/>
      <c r="F47" s="139"/>
    </row>
    <row r="48" spans="1:10" s="11" customFormat="1" ht="18" customHeight="1" x14ac:dyDescent="0.35">
      <c r="A48" s="110" t="s">
        <v>60</v>
      </c>
      <c r="B48" s="111">
        <v>-5577153</v>
      </c>
      <c r="C48" s="111">
        <v>-4981033</v>
      </c>
      <c r="D48" s="121"/>
      <c r="E48" s="122"/>
      <c r="F48" s="139"/>
    </row>
    <row r="49" spans="1:9" s="11" customFormat="1" ht="18" customHeight="1" x14ac:dyDescent="0.35">
      <c r="A49" s="17" t="s">
        <v>30</v>
      </c>
      <c r="B49" s="63">
        <v>146455</v>
      </c>
      <c r="C49" s="63">
        <v>146455</v>
      </c>
      <c r="D49" s="119"/>
      <c r="E49" s="120"/>
      <c r="F49" s="139"/>
    </row>
    <row r="50" spans="1:9" s="11" customFormat="1" ht="18" customHeight="1" x14ac:dyDescent="0.35">
      <c r="A50" s="110" t="s">
        <v>60</v>
      </c>
      <c r="B50" s="111">
        <v>-33477</v>
      </c>
      <c r="C50" s="111">
        <v>-21165</v>
      </c>
      <c r="D50" s="121"/>
      <c r="E50" s="122"/>
      <c r="F50" s="139"/>
    </row>
    <row r="51" spans="1:9" s="11" customFormat="1" ht="18" customHeight="1" x14ac:dyDescent="0.35">
      <c r="A51" s="17" t="s">
        <v>89</v>
      </c>
      <c r="B51" s="63">
        <v>619354.9</v>
      </c>
      <c r="C51" s="63">
        <v>537501.9</v>
      </c>
      <c r="D51" s="119" t="s">
        <v>87</v>
      </c>
      <c r="E51" s="120"/>
      <c r="F51" s="139"/>
    </row>
    <row r="52" spans="1:9" s="11" customFormat="1" ht="18" customHeight="1" x14ac:dyDescent="0.35">
      <c r="A52" s="110" t="s">
        <v>60</v>
      </c>
      <c r="B52" s="111">
        <v>-619354.9</v>
      </c>
      <c r="C52" s="111">
        <f>-C51</f>
        <v>-537501.9</v>
      </c>
      <c r="D52" s="121"/>
      <c r="E52" s="122"/>
      <c r="F52" s="139"/>
    </row>
    <row r="53" spans="1:9" s="117" customFormat="1" ht="18" customHeight="1" x14ac:dyDescent="0.35">
      <c r="A53" s="108" t="s">
        <v>17</v>
      </c>
      <c r="B53" s="63">
        <v>6660646</v>
      </c>
      <c r="C53" s="63">
        <v>6549873</v>
      </c>
      <c r="D53" s="119" t="s">
        <v>88</v>
      </c>
      <c r="E53" s="120"/>
      <c r="F53" s="139"/>
    </row>
    <row r="54" spans="1:9" s="11" customFormat="1" ht="18" customHeight="1" x14ac:dyDescent="0.35">
      <c r="A54" s="17" t="s">
        <v>31</v>
      </c>
      <c r="B54" s="63">
        <v>519</v>
      </c>
      <c r="C54" s="63">
        <v>519</v>
      </c>
      <c r="D54" s="121"/>
      <c r="E54" s="122"/>
      <c r="F54" s="139"/>
    </row>
    <row r="55" spans="1:9" s="11" customFormat="1" ht="18" customHeight="1" x14ac:dyDescent="0.35">
      <c r="A55" s="29" t="s">
        <v>59</v>
      </c>
      <c r="B55" s="107">
        <v>0</v>
      </c>
      <c r="C55" s="107">
        <v>0</v>
      </c>
      <c r="D55" s="137"/>
      <c r="E55" s="138"/>
    </row>
    <row r="56" spans="1:9" s="11" customFormat="1" ht="18" customHeight="1" x14ac:dyDescent="0.35">
      <c r="A56" s="29" t="s">
        <v>54</v>
      </c>
      <c r="B56" s="107">
        <v>0</v>
      </c>
      <c r="C56" s="107">
        <v>0</v>
      </c>
      <c r="D56" s="121"/>
      <c r="E56" s="122"/>
    </row>
    <row r="57" spans="1:9" s="11" customFormat="1" ht="18" customHeight="1" x14ac:dyDescent="0.35">
      <c r="A57" s="29" t="s">
        <v>55</v>
      </c>
      <c r="B57" s="107">
        <v>107355</v>
      </c>
      <c r="C57" s="107">
        <f>27747+39160</f>
        <v>66907</v>
      </c>
      <c r="D57" s="121"/>
      <c r="E57" s="122"/>
    </row>
    <row r="58" spans="1:9" s="11" customFormat="1" ht="18" customHeight="1" x14ac:dyDescent="0.35">
      <c r="A58" s="29" t="s">
        <v>67</v>
      </c>
      <c r="B58" s="107">
        <v>56417</v>
      </c>
      <c r="C58" s="107">
        <v>40303</v>
      </c>
      <c r="D58" s="121"/>
      <c r="E58" s="122"/>
    </row>
    <row r="59" spans="1:9" s="11" customFormat="1" ht="18" customHeight="1" thickBot="1" x14ac:dyDescent="0.4">
      <c r="A59" s="65" t="s">
        <v>32</v>
      </c>
      <c r="B59" s="66">
        <v>3542784.99</v>
      </c>
      <c r="C59" s="66">
        <v>3178365.58</v>
      </c>
      <c r="D59" s="133"/>
      <c r="E59" s="134"/>
    </row>
    <row r="60" spans="1:9" s="11" customFormat="1" ht="21" x14ac:dyDescent="0.35">
      <c r="A60" s="61"/>
      <c r="B60" s="68"/>
      <c r="C60" s="68"/>
      <c r="D60" s="135"/>
      <c r="E60" s="129"/>
    </row>
    <row r="61" spans="1:9" s="11" customFormat="1" ht="21" x14ac:dyDescent="0.35">
      <c r="A61" s="69" t="s">
        <v>18</v>
      </c>
      <c r="B61" s="68">
        <f>SUM(B45:B60)</f>
        <v>40540128.130000003</v>
      </c>
      <c r="C61" s="68">
        <f>SUM(C45:C59)</f>
        <v>40360162.719999999</v>
      </c>
      <c r="D61" s="131"/>
      <c r="E61" s="132"/>
    </row>
    <row r="62" spans="1:9" s="11" customFormat="1" ht="21.75" thickBot="1" x14ac:dyDescent="0.4">
      <c r="A62" s="70"/>
      <c r="B62" s="71"/>
      <c r="C62" s="71"/>
      <c r="D62" s="136"/>
      <c r="E62" s="130"/>
    </row>
    <row r="63" spans="1:9" s="11" customFormat="1" ht="15" customHeight="1" x14ac:dyDescent="0.35">
      <c r="A63" s="12"/>
      <c r="B63" s="12"/>
      <c r="C63" s="12"/>
      <c r="D63" s="12"/>
      <c r="E63" s="12"/>
      <c r="F63" s="12"/>
      <c r="G63" s="12"/>
      <c r="H63" s="12"/>
      <c r="I63" s="12"/>
    </row>
    <row r="64" spans="1:9" s="11" customFormat="1" ht="21" x14ac:dyDescent="0.35">
      <c r="A64" s="12" t="s">
        <v>90</v>
      </c>
      <c r="B64" s="12"/>
      <c r="C64" s="12"/>
      <c r="D64" s="12"/>
      <c r="E64" s="12"/>
      <c r="F64" s="12"/>
      <c r="G64" s="12"/>
      <c r="H64" s="12"/>
      <c r="I64" s="12"/>
    </row>
    <row r="65" spans="1:9" s="11" customFormat="1" ht="21" x14ac:dyDescent="0.35">
      <c r="A65" s="12" t="s">
        <v>92</v>
      </c>
      <c r="B65" s="12"/>
      <c r="C65" s="12"/>
      <c r="D65" s="12"/>
      <c r="E65" s="12"/>
      <c r="F65" s="12"/>
      <c r="G65" s="12"/>
      <c r="H65" s="12"/>
      <c r="I65" s="12"/>
    </row>
    <row r="66" spans="1:9" s="11" customFormat="1" ht="21" x14ac:dyDescent="0.35">
      <c r="A66" s="12" t="s">
        <v>91</v>
      </c>
      <c r="B66" s="12"/>
      <c r="C66" s="12"/>
      <c r="D66" s="12"/>
      <c r="E66" s="12"/>
      <c r="F66" s="12"/>
      <c r="G66" s="12"/>
      <c r="H66" s="12"/>
      <c r="I66" s="12"/>
    </row>
    <row r="67" spans="1:9" s="11" customFormat="1" ht="21" x14ac:dyDescent="0.35">
      <c r="A67" s="12" t="s">
        <v>93</v>
      </c>
      <c r="B67" s="12"/>
      <c r="C67" s="12"/>
      <c r="D67" s="12"/>
      <c r="E67" s="12"/>
      <c r="F67" s="12"/>
      <c r="G67" s="12"/>
      <c r="H67" s="12"/>
      <c r="I67" s="12"/>
    </row>
    <row r="68" spans="1:9" s="11" customFormat="1" ht="21" x14ac:dyDescent="0.35">
      <c r="A68" s="12" t="s">
        <v>94</v>
      </c>
      <c r="B68" s="12"/>
      <c r="C68" s="12"/>
      <c r="D68" s="12"/>
      <c r="E68" s="12"/>
      <c r="F68" s="12"/>
      <c r="G68" s="12"/>
      <c r="H68" s="12"/>
      <c r="I68" s="12"/>
    </row>
    <row r="69" spans="1:9" s="11" customFormat="1" ht="12" customHeight="1" x14ac:dyDescent="0.35">
      <c r="A69" s="12"/>
      <c r="B69" s="12"/>
      <c r="C69" s="12"/>
      <c r="D69" s="12"/>
      <c r="E69" s="12"/>
      <c r="F69" s="12"/>
      <c r="G69" s="12"/>
      <c r="H69" s="12"/>
      <c r="I69" s="12"/>
    </row>
    <row r="70" spans="1:9" s="11" customFormat="1" ht="21" x14ac:dyDescent="0.35">
      <c r="A70" s="12" t="s">
        <v>95</v>
      </c>
      <c r="B70" s="12"/>
      <c r="C70" s="12"/>
      <c r="D70" s="12"/>
      <c r="E70" s="12"/>
      <c r="F70" s="12"/>
      <c r="G70" s="12"/>
      <c r="H70" s="12"/>
      <c r="I70" s="12"/>
    </row>
    <row r="71" spans="1:9" s="11" customFormat="1" ht="21" x14ac:dyDescent="0.35">
      <c r="A71" s="12" t="s">
        <v>96</v>
      </c>
      <c r="B71" s="12"/>
      <c r="C71" s="12"/>
      <c r="D71" s="12"/>
      <c r="E71" s="12"/>
      <c r="F71" s="12"/>
      <c r="G71" s="12"/>
      <c r="H71" s="12"/>
      <c r="I71" s="12"/>
    </row>
    <row r="72" spans="1:9" s="11" customFormat="1" ht="12" customHeight="1" x14ac:dyDescent="0.35">
      <c r="A72" s="12"/>
      <c r="B72" s="12"/>
      <c r="C72" s="12"/>
      <c r="D72" s="12"/>
      <c r="E72" s="12"/>
      <c r="F72" s="12"/>
      <c r="G72" s="12"/>
      <c r="H72" s="12"/>
      <c r="I72" s="12"/>
    </row>
    <row r="73" spans="1:9" s="11" customFormat="1" ht="21" x14ac:dyDescent="0.35">
      <c r="A73" s="12" t="s">
        <v>122</v>
      </c>
      <c r="B73" s="12"/>
      <c r="C73" s="12"/>
      <c r="D73" s="12"/>
      <c r="E73" s="12"/>
      <c r="F73" s="12"/>
      <c r="G73" s="12"/>
      <c r="H73" s="12"/>
      <c r="I73" s="12"/>
    </row>
    <row r="74" spans="1:9" s="11" customFormat="1" ht="21" x14ac:dyDescent="0.35">
      <c r="A74" s="12" t="s">
        <v>121</v>
      </c>
      <c r="B74" s="12"/>
      <c r="C74" s="12"/>
      <c r="D74" s="12"/>
      <c r="E74" s="12"/>
      <c r="F74" s="12"/>
      <c r="G74" s="12"/>
      <c r="H74" s="12"/>
      <c r="I74" s="12"/>
    </row>
    <row r="75" spans="1:9" s="11" customFormat="1" ht="12" customHeight="1" x14ac:dyDescent="0.35">
      <c r="A75" s="12"/>
      <c r="B75" s="12"/>
      <c r="C75" s="12"/>
      <c r="D75" s="12"/>
      <c r="E75" s="12"/>
      <c r="F75" s="12"/>
      <c r="G75" s="12"/>
      <c r="H75" s="12"/>
      <c r="I75" s="12"/>
    </row>
    <row r="76" spans="1:9" s="11" customFormat="1" ht="21" x14ac:dyDescent="0.35">
      <c r="A76" s="12" t="s">
        <v>97</v>
      </c>
      <c r="B76" s="12"/>
      <c r="C76" s="12"/>
      <c r="D76" s="12"/>
      <c r="E76" s="12"/>
      <c r="F76" s="12"/>
      <c r="G76" s="12"/>
      <c r="H76" s="12"/>
      <c r="I76" s="12"/>
    </row>
    <row r="77" spans="1:9" s="11" customFormat="1" ht="12" customHeight="1" x14ac:dyDescent="0.35">
      <c r="B77" s="12"/>
      <c r="C77" s="12"/>
      <c r="D77" s="12"/>
      <c r="E77" s="12"/>
      <c r="F77" s="12"/>
      <c r="G77" s="12"/>
      <c r="H77" s="12"/>
      <c r="I77" s="12"/>
    </row>
    <row r="78" spans="1:9" s="11" customFormat="1" ht="21" x14ac:dyDescent="0.35">
      <c r="A78" s="12" t="s">
        <v>69</v>
      </c>
      <c r="B78" s="12"/>
      <c r="C78" s="12"/>
      <c r="D78" s="12"/>
      <c r="E78" s="12"/>
      <c r="F78" s="12"/>
      <c r="G78" s="12"/>
      <c r="H78" s="12"/>
      <c r="I78" s="12"/>
    </row>
    <row r="79" spans="1:9" s="11" customFormat="1" ht="18.75" customHeight="1" x14ac:dyDescent="0.35">
      <c r="A79" s="60"/>
      <c r="B79" s="60"/>
      <c r="C79" s="60"/>
      <c r="D79" s="60"/>
      <c r="E79" s="60"/>
      <c r="F79" s="60"/>
      <c r="G79" s="60"/>
      <c r="H79" s="12"/>
      <c r="I79" s="12"/>
    </row>
    <row r="80" spans="1:9" s="11" customFormat="1" ht="21" x14ac:dyDescent="0.35">
      <c r="A80" s="54"/>
      <c r="B80" s="54"/>
      <c r="C80" s="54"/>
      <c r="D80" s="54"/>
      <c r="E80" s="54"/>
      <c r="F80" s="54"/>
      <c r="G80" s="54"/>
      <c r="H80" s="12"/>
      <c r="I80" s="12"/>
    </row>
    <row r="81" spans="1:9" s="11" customFormat="1" ht="21" x14ac:dyDescent="0.35">
      <c r="A81" s="55" t="s">
        <v>39</v>
      </c>
      <c r="B81" s="55"/>
      <c r="C81" s="72"/>
      <c r="D81" s="7"/>
      <c r="E81" s="7"/>
      <c r="F81" s="7"/>
      <c r="G81" s="12"/>
    </row>
    <row r="82" spans="1:9" s="11" customFormat="1" ht="16.5" customHeight="1" x14ac:dyDescent="0.35">
      <c r="A82" s="12"/>
      <c r="B82" s="12"/>
      <c r="C82" s="12"/>
      <c r="D82" s="12"/>
      <c r="E82" s="12"/>
      <c r="F82" s="12"/>
      <c r="G82" s="12"/>
      <c r="H82" s="12"/>
      <c r="I82" s="12"/>
    </row>
    <row r="83" spans="1:9" s="11" customFormat="1" ht="21" x14ac:dyDescent="0.35">
      <c r="A83" s="12" t="s">
        <v>98</v>
      </c>
      <c r="B83" s="12"/>
      <c r="C83" s="73">
        <f>+E99</f>
        <v>240571</v>
      </c>
      <c r="D83" s="12"/>
      <c r="E83" s="12"/>
      <c r="F83" s="12"/>
      <c r="G83" s="12"/>
      <c r="H83" s="12"/>
      <c r="I83" s="12"/>
    </row>
    <row r="84" spans="1:9" s="11" customFormat="1" ht="21" x14ac:dyDescent="0.35">
      <c r="A84" s="12" t="s">
        <v>99</v>
      </c>
      <c r="B84" s="12"/>
      <c r="C84" s="12"/>
      <c r="D84" s="12"/>
      <c r="E84" s="12"/>
      <c r="F84" s="12"/>
      <c r="G84" s="12"/>
      <c r="H84" s="12"/>
      <c r="I84" s="12"/>
    </row>
    <row r="85" spans="1:9" s="11" customFormat="1" ht="21" x14ac:dyDescent="0.35">
      <c r="A85" s="12" t="s">
        <v>70</v>
      </c>
      <c r="B85" s="12"/>
      <c r="C85" s="12"/>
      <c r="D85" s="12"/>
      <c r="E85" s="12"/>
      <c r="F85" s="12"/>
      <c r="G85" s="12"/>
      <c r="H85" s="12"/>
      <c r="I85" s="12"/>
    </row>
    <row r="86" spans="1:9" s="11" customFormat="1" ht="21" x14ac:dyDescent="0.35">
      <c r="A86" s="12"/>
      <c r="B86" s="12"/>
      <c r="C86" s="12"/>
      <c r="D86" s="12"/>
      <c r="E86" s="12"/>
      <c r="F86" s="12"/>
      <c r="G86" s="12"/>
      <c r="H86" s="12"/>
      <c r="I86" s="12"/>
    </row>
    <row r="87" spans="1:9" s="11" customFormat="1" ht="21" x14ac:dyDescent="0.35">
      <c r="A87" s="12" t="s">
        <v>33</v>
      </c>
      <c r="B87" s="12"/>
      <c r="C87" s="12"/>
      <c r="D87" s="12"/>
      <c r="E87" s="12"/>
      <c r="F87" s="12"/>
      <c r="G87" s="12"/>
      <c r="H87" s="12"/>
      <c r="I87" s="12"/>
    </row>
    <row r="88" spans="1:9" s="11" customFormat="1" ht="21" x14ac:dyDescent="0.35">
      <c r="A88" s="12"/>
      <c r="B88" s="12"/>
      <c r="C88" s="12"/>
      <c r="D88" s="12"/>
      <c r="E88" s="12"/>
      <c r="F88" s="12"/>
      <c r="G88" s="12"/>
      <c r="H88" s="12"/>
      <c r="I88" s="12"/>
    </row>
    <row r="89" spans="1:9" s="11" customFormat="1" ht="21.75" thickBot="1" x14ac:dyDescent="0.4">
      <c r="A89" s="74" t="s">
        <v>45</v>
      </c>
      <c r="B89" s="12"/>
      <c r="C89" s="12"/>
      <c r="D89" s="12"/>
      <c r="E89" s="12"/>
      <c r="F89" s="12"/>
      <c r="G89" s="12"/>
      <c r="H89" s="12"/>
      <c r="I89" s="12"/>
    </row>
    <row r="90" spans="1:9" s="11" customFormat="1" ht="21.75" thickBot="1" x14ac:dyDescent="0.4">
      <c r="A90" s="75" t="s">
        <v>51</v>
      </c>
      <c r="B90" s="15" t="s">
        <v>1</v>
      </c>
      <c r="C90" s="15" t="s">
        <v>34</v>
      </c>
      <c r="D90" s="15" t="s">
        <v>35</v>
      </c>
      <c r="E90" s="15" t="s">
        <v>44</v>
      </c>
      <c r="F90" s="118" t="s">
        <v>36</v>
      </c>
      <c r="G90" s="12"/>
      <c r="H90" s="12"/>
      <c r="I90" s="12"/>
    </row>
    <row r="91" spans="1:9" s="11" customFormat="1" ht="21" x14ac:dyDescent="0.35">
      <c r="A91" s="16" t="s">
        <v>71</v>
      </c>
      <c r="B91" s="77">
        <v>4111</v>
      </c>
      <c r="C91" s="78">
        <v>98348</v>
      </c>
      <c r="D91" s="79">
        <v>0</v>
      </c>
      <c r="E91" s="79">
        <v>0</v>
      </c>
      <c r="F91" s="80">
        <v>0</v>
      </c>
      <c r="G91" s="12"/>
      <c r="H91" s="12"/>
      <c r="I91" s="12"/>
    </row>
    <row r="92" spans="1:9" s="11" customFormat="1" ht="21" x14ac:dyDescent="0.35">
      <c r="A92" s="17" t="s">
        <v>100</v>
      </c>
      <c r="B92" s="81">
        <v>4111</v>
      </c>
      <c r="C92" s="82">
        <v>98193</v>
      </c>
      <c r="D92" s="83">
        <v>22000</v>
      </c>
      <c r="E92" s="83">
        <v>22000</v>
      </c>
      <c r="F92" s="84">
        <v>6260</v>
      </c>
      <c r="G92" s="12"/>
      <c r="H92" s="12"/>
      <c r="I92" s="12"/>
    </row>
    <row r="93" spans="1:9" s="11" customFormat="1" ht="21" x14ac:dyDescent="0.35">
      <c r="A93" s="108" t="s">
        <v>56</v>
      </c>
      <c r="B93" s="81">
        <v>4112</v>
      </c>
      <c r="C93" s="82"/>
      <c r="D93" s="83">
        <v>55000</v>
      </c>
      <c r="E93" s="83">
        <v>55000</v>
      </c>
      <c r="F93" s="84">
        <v>55000</v>
      </c>
      <c r="G93" s="12"/>
      <c r="H93" s="12"/>
      <c r="I93" s="12"/>
    </row>
    <row r="94" spans="1:9" s="11" customFormat="1" ht="21" x14ac:dyDescent="0.35">
      <c r="A94" s="108" t="s">
        <v>103</v>
      </c>
      <c r="B94" s="81">
        <v>4116</v>
      </c>
      <c r="C94" s="82"/>
      <c r="D94" s="83">
        <v>10384</v>
      </c>
      <c r="E94" s="83">
        <v>10384</v>
      </c>
      <c r="F94" s="84">
        <v>10384</v>
      </c>
      <c r="G94" s="12"/>
      <c r="H94" s="12"/>
      <c r="I94" s="12"/>
    </row>
    <row r="95" spans="1:9" s="11" customFormat="1" ht="21" x14ac:dyDescent="0.35">
      <c r="A95" s="108" t="s">
        <v>57</v>
      </c>
      <c r="B95" s="81">
        <v>4122</v>
      </c>
      <c r="C95" s="82"/>
      <c r="D95" s="83">
        <v>124200</v>
      </c>
      <c r="E95" s="83">
        <v>124200</v>
      </c>
      <c r="F95" s="84">
        <v>124200</v>
      </c>
      <c r="G95" s="12"/>
      <c r="H95" s="12"/>
      <c r="I95" s="12"/>
    </row>
    <row r="96" spans="1:9" s="11" customFormat="1" ht="21" x14ac:dyDescent="0.35">
      <c r="A96" s="108" t="s">
        <v>58</v>
      </c>
      <c r="B96" s="81">
        <v>4122</v>
      </c>
      <c r="C96" s="82"/>
      <c r="D96" s="83">
        <v>28987</v>
      </c>
      <c r="E96" s="83">
        <v>28987</v>
      </c>
      <c r="F96" s="84">
        <v>28987</v>
      </c>
      <c r="G96" s="12"/>
      <c r="H96" s="12"/>
      <c r="I96" s="12"/>
    </row>
    <row r="97" spans="1:9" s="11" customFormat="1" ht="21" x14ac:dyDescent="0.35">
      <c r="A97" s="108"/>
      <c r="B97" s="81"/>
      <c r="C97" s="82"/>
      <c r="D97" s="83"/>
      <c r="E97" s="83"/>
      <c r="F97" s="84"/>
      <c r="G97" s="12"/>
      <c r="H97" s="12"/>
      <c r="I97" s="12"/>
    </row>
    <row r="98" spans="1:9" s="11" customFormat="1" ht="21" x14ac:dyDescent="0.35">
      <c r="A98" s="108"/>
      <c r="B98" s="81"/>
      <c r="C98" s="82"/>
      <c r="D98" s="83"/>
      <c r="E98" s="83"/>
      <c r="F98" s="84"/>
      <c r="G98" s="12"/>
      <c r="H98" s="12"/>
      <c r="I98" s="12"/>
    </row>
    <row r="99" spans="1:9" s="11" customFormat="1" ht="21.75" thickBot="1" x14ac:dyDescent="0.4">
      <c r="A99" s="65" t="s">
        <v>18</v>
      </c>
      <c r="B99" s="85"/>
      <c r="C99" s="86"/>
      <c r="D99" s="87">
        <f>SUM(D91:D98)</f>
        <v>240571</v>
      </c>
      <c r="E99" s="87">
        <f>SUM(E91:E98)</f>
        <v>240571</v>
      </c>
      <c r="F99" s="88">
        <f>SUM(F91:F98)</f>
        <v>224831</v>
      </c>
      <c r="G99" s="12"/>
      <c r="H99" s="12"/>
      <c r="I99" s="12"/>
    </row>
    <row r="100" spans="1:9" s="11" customFormat="1" ht="21" x14ac:dyDescent="0.35">
      <c r="A100" s="12"/>
      <c r="B100" s="12"/>
      <c r="C100" s="12"/>
      <c r="D100" s="12"/>
      <c r="E100" s="12"/>
      <c r="F100" s="12"/>
      <c r="G100" s="12"/>
      <c r="H100" s="12"/>
      <c r="I100" s="12"/>
    </row>
    <row r="101" spans="1:9" s="11" customFormat="1" ht="21.75" thickBot="1" x14ac:dyDescent="0.4">
      <c r="A101" s="12" t="s">
        <v>46</v>
      </c>
      <c r="B101" s="12"/>
      <c r="C101" s="12"/>
      <c r="D101" s="12"/>
      <c r="E101" s="12"/>
      <c r="F101" s="12"/>
      <c r="G101" s="12"/>
      <c r="H101" s="12"/>
      <c r="I101" s="12"/>
    </row>
    <row r="102" spans="1:9" s="11" customFormat="1" ht="21.75" thickBot="1" x14ac:dyDescent="0.4">
      <c r="A102" s="75" t="s">
        <v>51</v>
      </c>
      <c r="B102" s="15" t="s">
        <v>47</v>
      </c>
      <c r="C102" s="76" t="s">
        <v>37</v>
      </c>
      <c r="D102" s="12"/>
      <c r="E102" s="12"/>
      <c r="F102" s="12"/>
      <c r="G102" s="12"/>
    </row>
    <row r="103" spans="1:9" s="11" customFormat="1" ht="21" x14ac:dyDescent="0.35">
      <c r="A103" s="16" t="s">
        <v>71</v>
      </c>
      <c r="B103" s="89">
        <v>0</v>
      </c>
      <c r="C103" s="90"/>
      <c r="D103" s="91">
        <f>+E91-F91-B103</f>
        <v>0</v>
      </c>
      <c r="E103" s="12"/>
      <c r="F103" s="12"/>
      <c r="G103" s="12"/>
    </row>
    <row r="104" spans="1:9" s="11" customFormat="1" ht="21" x14ac:dyDescent="0.35">
      <c r="A104" s="17" t="s">
        <v>100</v>
      </c>
      <c r="B104" s="64">
        <v>15740</v>
      </c>
      <c r="C104" s="92">
        <v>42765</v>
      </c>
      <c r="D104" s="91">
        <f>+E92-F92-B104</f>
        <v>0</v>
      </c>
      <c r="E104" s="12"/>
      <c r="F104" s="12"/>
      <c r="G104" s="12"/>
    </row>
    <row r="105" spans="1:9" s="11" customFormat="1" ht="21" x14ac:dyDescent="0.35">
      <c r="A105" s="17"/>
      <c r="B105" s="64"/>
      <c r="C105" s="93"/>
      <c r="D105" s="91"/>
      <c r="E105" s="12"/>
      <c r="F105" s="12"/>
      <c r="G105" s="12"/>
    </row>
    <row r="106" spans="1:9" s="11" customFormat="1" ht="21.75" thickBot="1" x14ac:dyDescent="0.4">
      <c r="A106" s="65" t="s">
        <v>18</v>
      </c>
      <c r="B106" s="67">
        <f>SUM(B103:B105)</f>
        <v>15740</v>
      </c>
      <c r="C106" s="94"/>
      <c r="D106" s="91">
        <f>+E99-F99-B106</f>
        <v>0</v>
      </c>
      <c r="E106" s="12"/>
      <c r="F106" s="12"/>
      <c r="G106" s="12"/>
    </row>
    <row r="107" spans="1:9" s="11" customFormat="1" ht="9" customHeight="1" x14ac:dyDescent="0.35">
      <c r="A107" s="60"/>
      <c r="B107" s="60"/>
      <c r="C107" s="95"/>
      <c r="D107" s="60"/>
      <c r="E107" s="60"/>
      <c r="F107" s="96"/>
      <c r="G107" s="96"/>
    </row>
    <row r="108" spans="1:9" s="11" customFormat="1" ht="21" x14ac:dyDescent="0.35">
      <c r="A108" s="54"/>
      <c r="B108" s="54"/>
      <c r="C108" s="56"/>
      <c r="D108" s="54"/>
      <c r="E108" s="54"/>
      <c r="F108" s="114"/>
      <c r="G108" s="114"/>
    </row>
    <row r="109" spans="1:9" s="11" customFormat="1" ht="21" x14ac:dyDescent="0.35">
      <c r="A109" s="55" t="s">
        <v>76</v>
      </c>
      <c r="B109" s="54"/>
      <c r="C109" s="56"/>
      <c r="D109" s="12"/>
      <c r="E109" s="12"/>
    </row>
    <row r="110" spans="1:9" s="11" customFormat="1" ht="15" customHeight="1" x14ac:dyDescent="0.35">
      <c r="A110" s="12"/>
      <c r="B110" s="54"/>
      <c r="C110" s="56"/>
      <c r="D110" s="12"/>
      <c r="E110" s="12"/>
    </row>
    <row r="111" spans="1:9" s="11" customFormat="1" ht="21" x14ac:dyDescent="0.35">
      <c r="A111" s="12" t="s">
        <v>101</v>
      </c>
      <c r="B111" s="54"/>
      <c r="C111" s="56"/>
      <c r="D111" s="12"/>
      <c r="E111" s="12"/>
    </row>
    <row r="112" spans="1:9" s="11" customFormat="1" ht="21" x14ac:dyDescent="0.35">
      <c r="A112" s="12"/>
      <c r="B112" s="54"/>
      <c r="C112" s="56"/>
      <c r="D112" s="12"/>
      <c r="E112" s="12"/>
    </row>
    <row r="113" spans="1:7" s="11" customFormat="1" ht="21" x14ac:dyDescent="0.35">
      <c r="A113" s="12"/>
      <c r="B113" s="54" t="s">
        <v>106</v>
      </c>
      <c r="C113" s="56"/>
      <c r="D113" s="12"/>
      <c r="E113" s="12"/>
    </row>
    <row r="114" spans="1:7" s="11" customFormat="1" ht="21" x14ac:dyDescent="0.35">
      <c r="A114" s="12"/>
      <c r="B114" s="54" t="s">
        <v>102</v>
      </c>
      <c r="C114" s="56"/>
      <c r="D114" s="12"/>
      <c r="E114" s="12"/>
    </row>
    <row r="115" spans="1:7" s="11" customFormat="1" ht="21" x14ac:dyDescent="0.35">
      <c r="A115" s="12"/>
      <c r="B115" s="54" t="s">
        <v>108</v>
      </c>
      <c r="C115" s="56"/>
      <c r="D115" s="12"/>
      <c r="E115" s="12"/>
    </row>
    <row r="116" spans="1:7" s="11" customFormat="1" ht="21" x14ac:dyDescent="0.35">
      <c r="A116" s="12"/>
      <c r="B116" s="54" t="s">
        <v>104</v>
      </c>
      <c r="C116" s="56"/>
      <c r="D116" s="12"/>
      <c r="E116" s="12"/>
    </row>
    <row r="117" spans="1:7" s="11" customFormat="1" ht="21" x14ac:dyDescent="0.35">
      <c r="A117" s="12"/>
      <c r="B117" s="54" t="s">
        <v>72</v>
      </c>
      <c r="C117" s="56"/>
      <c r="D117" s="12"/>
      <c r="E117" s="12"/>
    </row>
    <row r="118" spans="1:7" s="11" customFormat="1" ht="21" x14ac:dyDescent="0.35">
      <c r="A118" s="12"/>
      <c r="B118" s="54" t="s">
        <v>107</v>
      </c>
      <c r="C118" s="56"/>
      <c r="D118" s="12"/>
      <c r="E118" s="12"/>
    </row>
    <row r="119" spans="1:7" s="11" customFormat="1" ht="21" x14ac:dyDescent="0.35">
      <c r="A119" s="12"/>
      <c r="B119" s="54" t="s">
        <v>105</v>
      </c>
      <c r="C119" s="56"/>
      <c r="D119" s="12"/>
      <c r="E119" s="12"/>
    </row>
    <row r="120" spans="1:7" s="11" customFormat="1" ht="8.25" customHeight="1" x14ac:dyDescent="0.35">
      <c r="A120" s="60"/>
      <c r="B120" s="97"/>
      <c r="C120" s="98"/>
      <c r="D120" s="97"/>
      <c r="E120" s="60"/>
      <c r="F120" s="96"/>
      <c r="G120" s="96"/>
    </row>
    <row r="121" spans="1:7" s="11" customFormat="1" ht="21" hidden="1" x14ac:dyDescent="0.35">
      <c r="A121" s="12"/>
      <c r="B121" s="54"/>
      <c r="C121" s="53"/>
      <c r="D121" s="12"/>
      <c r="E121" s="12"/>
    </row>
    <row r="122" spans="1:7" s="11" customFormat="1" ht="21" x14ac:dyDescent="0.35">
      <c r="A122" s="12"/>
      <c r="B122" s="54"/>
      <c r="C122" s="53"/>
      <c r="D122" s="12"/>
      <c r="E122" s="12"/>
    </row>
    <row r="123" spans="1:7" s="11" customFormat="1" ht="21" x14ac:dyDescent="0.35">
      <c r="A123" s="55" t="s">
        <v>109</v>
      </c>
      <c r="B123" s="55"/>
      <c r="C123" s="72"/>
    </row>
    <row r="124" spans="1:7" s="11" customFormat="1" ht="15" customHeight="1" x14ac:dyDescent="0.35">
      <c r="A124" s="54"/>
      <c r="B124" s="54"/>
      <c r="C124" s="56"/>
    </row>
    <row r="125" spans="1:7" s="12" customFormat="1" ht="21" x14ac:dyDescent="0.35">
      <c r="A125" s="54" t="s">
        <v>110</v>
      </c>
      <c r="B125" s="54"/>
      <c r="C125" s="56"/>
    </row>
    <row r="126" spans="1:7" s="12" customFormat="1" ht="21" x14ac:dyDescent="0.35">
      <c r="A126" s="54" t="s">
        <v>111</v>
      </c>
      <c r="B126" s="54"/>
      <c r="C126" s="56"/>
    </row>
    <row r="127" spans="1:7" s="11" customFormat="1" ht="21" hidden="1" x14ac:dyDescent="0.35">
      <c r="A127" s="54"/>
      <c r="B127" s="54"/>
      <c r="C127" s="56"/>
    </row>
    <row r="128" spans="1:7" s="11" customFormat="1" ht="21" hidden="1" x14ac:dyDescent="0.35">
      <c r="A128" s="54"/>
      <c r="B128" s="54"/>
      <c r="C128" s="53"/>
    </row>
    <row r="129" spans="1:7" s="11" customFormat="1" ht="21" hidden="1" x14ac:dyDescent="0.35">
      <c r="A129" s="54"/>
      <c r="B129" s="54"/>
      <c r="C129" s="53"/>
    </row>
    <row r="130" spans="1:7" s="11" customFormat="1" ht="21" hidden="1" x14ac:dyDescent="0.35">
      <c r="A130" s="55"/>
      <c r="B130" s="55"/>
      <c r="C130" s="56"/>
    </row>
    <row r="131" spans="1:7" s="11" customFormat="1" ht="21" x14ac:dyDescent="0.35">
      <c r="A131" s="54" t="s">
        <v>112</v>
      </c>
      <c r="B131" s="55"/>
      <c r="C131" s="56"/>
    </row>
    <row r="132" spans="1:7" s="11" customFormat="1" ht="21" x14ac:dyDescent="0.35">
      <c r="A132" s="54" t="s">
        <v>77</v>
      </c>
      <c r="B132" s="55"/>
      <c r="C132" s="56"/>
    </row>
    <row r="133" spans="1:7" s="11" customFormat="1" ht="15" customHeight="1" x14ac:dyDescent="0.35">
      <c r="A133" s="54"/>
      <c r="B133" s="55"/>
      <c r="C133" s="56"/>
    </row>
    <row r="134" spans="1:7" s="11" customFormat="1" ht="21" x14ac:dyDescent="0.35">
      <c r="A134" s="54" t="s">
        <v>61</v>
      </c>
      <c r="B134" s="54"/>
      <c r="C134" s="56"/>
    </row>
    <row r="135" spans="1:7" s="11" customFormat="1" ht="21" hidden="1" x14ac:dyDescent="0.35">
      <c r="A135" s="54"/>
      <c r="B135" s="54"/>
      <c r="C135" s="56"/>
    </row>
    <row r="136" spans="1:7" s="11" customFormat="1" ht="21" x14ac:dyDescent="0.35">
      <c r="A136" s="54" t="s">
        <v>62</v>
      </c>
      <c r="B136" s="54"/>
      <c r="C136" s="56"/>
    </row>
    <row r="137" spans="1:7" s="11" customFormat="1" ht="21" x14ac:dyDescent="0.35">
      <c r="A137" s="54" t="s">
        <v>63</v>
      </c>
      <c r="B137" s="54"/>
      <c r="C137" s="56"/>
    </row>
    <row r="138" spans="1:7" s="11" customFormat="1" ht="21" x14ac:dyDescent="0.35">
      <c r="A138" s="54"/>
      <c r="B138" s="54"/>
      <c r="C138" s="56"/>
    </row>
    <row r="139" spans="1:7" s="11" customFormat="1" ht="21" x14ac:dyDescent="0.35">
      <c r="A139" s="99" t="s">
        <v>48</v>
      </c>
      <c r="B139" s="55" t="s">
        <v>73</v>
      </c>
      <c r="C139" s="56"/>
    </row>
    <row r="140" spans="1:7" s="11" customFormat="1" ht="12" customHeight="1" x14ac:dyDescent="0.35">
      <c r="A140" s="54"/>
      <c r="B140" s="54"/>
      <c r="C140" s="56"/>
    </row>
    <row r="141" spans="1:7" s="11" customFormat="1" ht="21" x14ac:dyDescent="0.35">
      <c r="A141" s="54" t="s">
        <v>113</v>
      </c>
      <c r="B141" s="54"/>
      <c r="C141" s="56"/>
    </row>
    <row r="142" spans="1:7" s="11" customFormat="1" ht="12" customHeight="1" x14ac:dyDescent="0.35">
      <c r="A142" s="97"/>
      <c r="B142" s="97"/>
      <c r="C142" s="98"/>
      <c r="D142" s="97"/>
      <c r="E142" s="97"/>
      <c r="F142" s="97"/>
      <c r="G142" s="96"/>
    </row>
    <row r="143" spans="1:7" s="11" customFormat="1" ht="21" x14ac:dyDescent="0.35">
      <c r="A143" s="55"/>
      <c r="B143" s="55"/>
      <c r="C143" s="72"/>
      <c r="D143" s="7"/>
      <c r="E143" s="7"/>
      <c r="F143" s="7"/>
    </row>
    <row r="144" spans="1:7" s="11" customFormat="1" ht="21" x14ac:dyDescent="0.35">
      <c r="A144" s="99" t="s">
        <v>66</v>
      </c>
      <c r="B144" s="54" t="s">
        <v>114</v>
      </c>
      <c r="C144" s="56"/>
      <c r="D144" s="12"/>
      <c r="E144" s="12"/>
      <c r="F144" s="7"/>
    </row>
    <row r="145" spans="1:7" s="11" customFormat="1" ht="21" x14ac:dyDescent="0.35">
      <c r="A145" s="54"/>
      <c r="B145" s="100" t="s">
        <v>64</v>
      </c>
      <c r="C145" s="56"/>
      <c r="D145" s="12"/>
      <c r="E145" s="12"/>
      <c r="F145" s="7"/>
    </row>
    <row r="146" spans="1:7" s="11" customFormat="1" ht="21" x14ac:dyDescent="0.35">
      <c r="A146" s="54"/>
      <c r="B146" s="100" t="s">
        <v>115</v>
      </c>
      <c r="C146" s="56"/>
      <c r="D146" s="12"/>
      <c r="E146" s="12"/>
      <c r="F146" s="7"/>
    </row>
    <row r="147" spans="1:7" s="11" customFormat="1" ht="21" x14ac:dyDescent="0.35">
      <c r="A147" s="55"/>
      <c r="B147" s="100" t="s">
        <v>116</v>
      </c>
      <c r="C147" s="56"/>
      <c r="D147" s="12"/>
      <c r="E147" s="12"/>
      <c r="F147" s="7"/>
    </row>
    <row r="148" spans="1:7" s="11" customFormat="1" ht="21" x14ac:dyDescent="0.35">
      <c r="A148" s="54"/>
      <c r="B148" s="54" t="s">
        <v>117</v>
      </c>
      <c r="C148" s="56"/>
      <c r="D148" s="12"/>
      <c r="E148" s="12"/>
      <c r="F148" s="7"/>
    </row>
    <row r="149" spans="1:7" s="11" customFormat="1" ht="12" customHeight="1" x14ac:dyDescent="0.35">
      <c r="A149" s="97"/>
      <c r="B149" s="97"/>
      <c r="C149" s="98"/>
      <c r="D149" s="97"/>
      <c r="E149" s="97"/>
      <c r="F149" s="97"/>
      <c r="G149" s="96"/>
    </row>
    <row r="150" spans="1:7" s="11" customFormat="1" ht="21" x14ac:dyDescent="0.35">
      <c r="A150" s="54"/>
      <c r="B150" s="54"/>
      <c r="C150" s="56"/>
    </row>
    <row r="151" spans="1:7" s="11" customFormat="1" ht="21" x14ac:dyDescent="0.35">
      <c r="A151" s="109" t="s">
        <v>50</v>
      </c>
      <c r="B151" s="54"/>
      <c r="C151" s="101"/>
    </row>
    <row r="152" spans="1:7" s="11" customFormat="1" ht="21" x14ac:dyDescent="0.35">
      <c r="A152" s="100" t="s">
        <v>118</v>
      </c>
      <c r="B152" s="54"/>
      <c r="C152" s="101"/>
    </row>
    <row r="153" spans="1:7" s="11" customFormat="1" ht="21" x14ac:dyDescent="0.35">
      <c r="A153" s="100" t="s">
        <v>124</v>
      </c>
      <c r="B153" s="54"/>
      <c r="C153" s="101"/>
    </row>
    <row r="154" spans="1:7" s="11" customFormat="1" ht="21" x14ac:dyDescent="0.35">
      <c r="A154" s="100" t="s">
        <v>123</v>
      </c>
      <c r="B154" s="54"/>
      <c r="C154" s="101"/>
    </row>
    <row r="155" spans="1:7" s="11" customFormat="1" ht="12" customHeight="1" x14ac:dyDescent="0.35">
      <c r="A155" s="97"/>
      <c r="B155" s="97"/>
      <c r="C155" s="98"/>
      <c r="D155" s="97"/>
      <c r="E155" s="97"/>
      <c r="F155" s="97"/>
      <c r="G155" s="96"/>
    </row>
    <row r="156" spans="1:7" s="11" customFormat="1" ht="21" x14ac:dyDescent="0.35">
      <c r="A156" s="100"/>
      <c r="B156" s="54"/>
      <c r="C156" s="101"/>
    </row>
    <row r="157" spans="1:7" s="11" customFormat="1" ht="21" x14ac:dyDescent="0.35">
      <c r="A157" s="100" t="s">
        <v>119</v>
      </c>
      <c r="C157" s="101"/>
    </row>
    <row r="158" spans="1:7" s="11" customFormat="1" ht="21" x14ac:dyDescent="0.35">
      <c r="C158" s="56"/>
    </row>
    <row r="159" spans="1:7" s="11" customFormat="1" ht="21" x14ac:dyDescent="0.35">
      <c r="A159" s="54" t="s">
        <v>40</v>
      </c>
      <c r="B159" s="54" t="s">
        <v>41</v>
      </c>
      <c r="C159" s="56"/>
    </row>
    <row r="160" spans="1:7" s="11" customFormat="1" ht="21" x14ac:dyDescent="0.35">
      <c r="B160" s="55"/>
      <c r="C160" s="56"/>
    </row>
    <row r="161" spans="1:6" s="11" customFormat="1" ht="21" x14ac:dyDescent="0.35">
      <c r="A161" s="54"/>
      <c r="B161" s="55"/>
      <c r="C161" s="102"/>
    </row>
    <row r="162" spans="1:6" s="11" customFormat="1" ht="21" x14ac:dyDescent="0.35">
      <c r="A162" s="55"/>
      <c r="B162" s="54"/>
      <c r="C162" s="56"/>
    </row>
    <row r="163" spans="1:6" s="11" customFormat="1" ht="21" x14ac:dyDescent="0.35">
      <c r="A163" s="54" t="s">
        <v>42</v>
      </c>
      <c r="B163" s="112">
        <v>42845</v>
      </c>
      <c r="C163" s="101" t="s">
        <v>52</v>
      </c>
      <c r="F163" s="112" t="s">
        <v>120</v>
      </c>
    </row>
    <row r="164" spans="1:6" s="11" customFormat="1" ht="21" x14ac:dyDescent="0.35">
      <c r="A164" s="54" t="s">
        <v>43</v>
      </c>
      <c r="B164" s="112"/>
      <c r="C164" s="101" t="s">
        <v>53</v>
      </c>
    </row>
    <row r="165" spans="1:6" s="11" customFormat="1" ht="21" x14ac:dyDescent="0.35">
      <c r="A165" s="54"/>
      <c r="B165" s="54"/>
      <c r="C165" s="54"/>
    </row>
    <row r="166" spans="1:6" s="11" customFormat="1" ht="21" x14ac:dyDescent="0.35">
      <c r="A166" s="54" t="s">
        <v>49</v>
      </c>
      <c r="B166" s="54"/>
      <c r="C166" s="54"/>
    </row>
    <row r="167" spans="1:6" s="11" customFormat="1" ht="21" x14ac:dyDescent="0.35">
      <c r="A167" s="54"/>
      <c r="B167" s="54"/>
      <c r="C167" s="55"/>
    </row>
    <row r="168" spans="1:6" s="11" customFormat="1" ht="21" x14ac:dyDescent="0.35">
      <c r="A168" s="54"/>
      <c r="B168" s="103"/>
      <c r="C168" s="103"/>
      <c r="D168" s="103"/>
      <c r="E168" s="103"/>
    </row>
    <row r="169" spans="1:6" ht="15.75" x14ac:dyDescent="0.25">
      <c r="A169" s="5"/>
      <c r="B169" s="5"/>
      <c r="C169" s="5"/>
      <c r="D169" s="5"/>
      <c r="E169" s="5"/>
    </row>
    <row r="170" spans="1:6" s="4" customFormat="1" x14ac:dyDescent="0.2">
      <c r="A170" s="5"/>
      <c r="B170" s="3"/>
      <c r="C170" s="6"/>
      <c r="D170" s="6"/>
      <c r="E170" s="3"/>
    </row>
    <row r="171" spans="1:6" ht="15.75" x14ac:dyDescent="0.25">
      <c r="A171" s="3"/>
    </row>
  </sheetData>
  <mergeCells count="23">
    <mergeCell ref="D59:E59"/>
    <mergeCell ref="D60:E60"/>
    <mergeCell ref="D61:E61"/>
    <mergeCell ref="D62:E62"/>
    <mergeCell ref="D54:E54"/>
    <mergeCell ref="D55:E55"/>
    <mergeCell ref="D56:E56"/>
    <mergeCell ref="D57:E57"/>
    <mergeCell ref="D58:E58"/>
    <mergeCell ref="A42:A43"/>
    <mergeCell ref="B42:B43"/>
    <mergeCell ref="C42:C43"/>
    <mergeCell ref="D42:E43"/>
    <mergeCell ref="D44:E44"/>
    <mergeCell ref="D45:E45"/>
    <mergeCell ref="D47:E47"/>
    <mergeCell ref="D49:E49"/>
    <mergeCell ref="D51:E51"/>
    <mergeCell ref="D53:E53"/>
    <mergeCell ref="D46:E46"/>
    <mergeCell ref="D48:E48"/>
    <mergeCell ref="D50:E50"/>
    <mergeCell ref="D52:E52"/>
  </mergeCells>
  <pageMargins left="0.70866141732283472" right="0.70866141732283472" top="0.78740157480314965" bottom="0.78740157480314965" header="0.31496062992125984" footer="0.31496062992125984"/>
  <pageSetup paperSize="9" scale="62" fitToHeight="4" orientation="landscape" r:id="rId1"/>
  <headerFooter>
    <oddHeader>&amp;CObec Bohy, Bohy 31, 331 41 Kralovice, IČ: 00572977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</vt:lpstr>
      <vt:lpstr>Návrh!Oblast_tisku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</dc:creator>
  <cp:lastModifiedBy>Lenka Havlíčková</cp:lastModifiedBy>
  <cp:lastPrinted>2017-04-20T07:52:38Z</cp:lastPrinted>
  <dcterms:created xsi:type="dcterms:W3CDTF">2011-12-12T20:10:44Z</dcterms:created>
  <dcterms:modified xsi:type="dcterms:W3CDTF">2017-04-20T08:01:19Z</dcterms:modified>
</cp:coreProperties>
</file>